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730" windowHeight="87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Sheet1!$A$2:$R$44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L10" i="1" s="1"/>
  <c r="J11" i="1"/>
  <c r="J12" i="1"/>
  <c r="J13" i="1"/>
  <c r="J8" i="1"/>
  <c r="H17" i="1"/>
  <c r="P40" i="1"/>
  <c r="L40" i="1"/>
  <c r="H40" i="1"/>
  <c r="L36" i="1"/>
  <c r="H36" i="1"/>
  <c r="D36" i="1"/>
  <c r="H30" i="1"/>
  <c r="D30" i="1"/>
  <c r="G32" i="1"/>
  <c r="F32" i="1"/>
  <c r="B32" i="1"/>
  <c r="H24" i="1"/>
  <c r="D24" i="1"/>
  <c r="H19" i="1"/>
  <c r="D19" i="1"/>
  <c r="C17" i="1"/>
  <c r="C21" i="1" s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K17" i="1"/>
  <c r="F17" i="1"/>
  <c r="F21" i="1" s="1"/>
  <c r="F38" i="1" s="1"/>
  <c r="D10" i="1"/>
  <c r="L9" i="1"/>
  <c r="H9" i="1"/>
  <c r="D9" i="1"/>
  <c r="L8" i="1"/>
  <c r="G17" i="1"/>
  <c r="G21" i="1" s="1"/>
  <c r="H8" i="1"/>
  <c r="B17" i="1"/>
  <c r="B21" i="1" s="1"/>
  <c r="K2" i="1"/>
  <c r="O2" i="1" s="1"/>
  <c r="R2" i="1" s="1"/>
  <c r="J17" i="1" l="1"/>
  <c r="R11" i="1"/>
  <c r="R13" i="1"/>
  <c r="G38" i="1"/>
  <c r="H38" i="1" s="1"/>
  <c r="H43" i="1" s="1"/>
  <c r="D28" i="1"/>
  <c r="D32" i="1" s="1"/>
  <c r="R15" i="1"/>
  <c r="R12" i="1"/>
  <c r="R14" i="1"/>
  <c r="H21" i="1"/>
  <c r="R9" i="1"/>
  <c r="R10" i="1"/>
  <c r="B38" i="1"/>
  <c r="L17" i="1"/>
  <c r="R36" i="1"/>
  <c r="D8" i="1"/>
  <c r="D17" i="1" s="1"/>
  <c r="D21" i="1" s="1"/>
  <c r="H10" i="1"/>
  <c r="H28" i="1"/>
  <c r="H32" i="1" s="1"/>
  <c r="C32" i="1"/>
  <c r="C38" i="1" s="1"/>
  <c r="AC33" i="1"/>
  <c r="R8" i="1"/>
  <c r="R17" i="1" l="1"/>
  <c r="D38" i="1"/>
  <c r="D43" i="1" s="1"/>
  <c r="L24" i="1" l="1"/>
  <c r="R24" i="1" s="1"/>
  <c r="J21" i="1"/>
  <c r="L30" i="1" l="1"/>
  <c r="R30" i="1" s="1"/>
  <c r="P43" i="1"/>
  <c r="J32" i="1" l="1"/>
  <c r="K32" i="1"/>
  <c r="K21" i="1"/>
  <c r="L21" i="1" s="1"/>
  <c r="L19" i="1"/>
  <c r="R19" i="1" s="1"/>
  <c r="R21" i="1" s="1"/>
  <c r="K38" i="1" l="1"/>
  <c r="L32" i="1"/>
  <c r="J38" i="1"/>
  <c r="L28" i="1"/>
  <c r="R28" i="1" s="1"/>
  <c r="R32" i="1" s="1"/>
  <c r="R38" i="1" s="1"/>
  <c r="L38" i="1" l="1"/>
  <c r="L43" i="1" s="1"/>
</calcChain>
</file>

<file path=xl/comments1.xml><?xml version="1.0" encoding="utf-8"?>
<comments xmlns="http://schemas.openxmlformats.org/spreadsheetml/2006/main">
  <authors>
    <author>Admin</author>
  </authors>
  <commentList>
    <comment ref="O28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look at O8
</t>
        </r>
      </text>
    </comment>
  </commentList>
</comments>
</file>

<file path=xl/sharedStrings.xml><?xml version="1.0" encoding="utf-8"?>
<sst xmlns="http://schemas.openxmlformats.org/spreadsheetml/2006/main" count="55" uniqueCount="38">
  <si>
    <t xml:space="preserve"># of months </t>
  </si>
  <si>
    <t>2014-2015</t>
  </si>
  <si>
    <t xml:space="preserve">ACTUAL PRIOR YEAR </t>
  </si>
  <si>
    <t>BUDGET FISCAL YEAR</t>
  </si>
  <si>
    <t xml:space="preserve">BUDGET YTD </t>
  </si>
  <si>
    <t xml:space="preserve">ACTUAL YTD </t>
  </si>
  <si>
    <t>YTD VARIANCE</t>
  </si>
  <si>
    <t>Budgeted</t>
  </si>
  <si>
    <t xml:space="preserve">Budgeted </t>
  </si>
  <si>
    <t>Surplus/</t>
  </si>
  <si>
    <t xml:space="preserve">Actual </t>
  </si>
  <si>
    <t>Revenue</t>
  </si>
  <si>
    <t xml:space="preserve">Expenses </t>
  </si>
  <si>
    <t xml:space="preserve">Deficit </t>
  </si>
  <si>
    <t xml:space="preserve">Variance </t>
  </si>
  <si>
    <t>Host Family</t>
  </si>
  <si>
    <t xml:space="preserve">S.I.L. </t>
  </si>
  <si>
    <t xml:space="preserve">C.P.S. </t>
  </si>
  <si>
    <t xml:space="preserve">Group Living </t>
  </si>
  <si>
    <t xml:space="preserve">Respite </t>
  </si>
  <si>
    <t xml:space="preserve">Adult </t>
  </si>
  <si>
    <t xml:space="preserve">Passports </t>
  </si>
  <si>
    <t xml:space="preserve">MCSS - Developmental Services </t>
  </si>
  <si>
    <t xml:space="preserve">Minor Capital /Water Works </t>
  </si>
  <si>
    <t xml:space="preserve">Total - MCSS Developmental Serives  </t>
  </si>
  <si>
    <t xml:space="preserve">MCSS - ODSP- ES </t>
  </si>
  <si>
    <t xml:space="preserve">Agency Sponsored </t>
  </si>
  <si>
    <t xml:space="preserve">General </t>
  </si>
  <si>
    <t xml:space="preserve">Agency Contracts </t>
  </si>
  <si>
    <t xml:space="preserve">Total Agency Sponsored </t>
  </si>
  <si>
    <t xml:space="preserve">Special Projects </t>
  </si>
  <si>
    <t xml:space="preserve">Students </t>
  </si>
  <si>
    <t xml:space="preserve">Agency Total </t>
  </si>
  <si>
    <t xml:space="preserve">Add back:  depreciation </t>
  </si>
  <si>
    <t xml:space="preserve">Revised Agency Total </t>
  </si>
  <si>
    <t>2015-2016</t>
  </si>
  <si>
    <t xml:space="preserve">Note:  All figures for illustration purposes only 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</si>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</sst>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/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5" xfId="0" applyBorder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4" borderId="9" xfId="0" applyFill="1" applyBorder="1"/>
    <xf numFmtId="0" fontId="0" fillId="0" borderId="4" xfId="0" applyFill="1" applyBorder="1"/>
    <xf numFmtId="0" fontId="0" fillId="0" borderId="11" xfId="0" applyBorder="1"/>
    <xf numFmtId="164" fontId="5" fillId="4" borderId="9" xfId="0" applyNumberFormat="1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3" fontId="5" fillId="0" borderId="4" xfId="0" applyNumberFormat="1" applyFont="1" applyBorder="1"/>
    <xf numFmtId="3" fontId="5" fillId="0" borderId="0" xfId="0" applyNumberFormat="1" applyFont="1" applyBorder="1"/>
    <xf numFmtId="164" fontId="5" fillId="0" borderId="11" xfId="0" applyNumberFormat="1" applyFont="1" applyBorder="1"/>
    <xf numFmtId="0" fontId="4" fillId="0" borderId="0" xfId="0" applyFont="1"/>
    <xf numFmtId="164" fontId="5" fillId="0" borderId="0" xfId="0" applyNumberFormat="1" applyFont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4" xfId="0" applyNumberFormat="1" applyFont="1" applyBorder="1"/>
    <xf numFmtId="164" fontId="5" fillId="0" borderId="0" xfId="0" applyNumberFormat="1" applyFont="1" applyBorder="1"/>
    <xf numFmtId="164" fontId="5" fillId="4" borderId="9" xfId="0" applyNumberFormat="1" applyFont="1" applyFill="1" applyBorder="1"/>
    <xf numFmtId="164" fontId="5" fillId="0" borderId="0" xfId="0" applyNumberFormat="1" applyFont="1"/>
    <xf numFmtId="164" fontId="5" fillId="0" borderId="4" xfId="0" applyNumberFormat="1" applyFont="1" applyFill="1" applyBorder="1"/>
    <xf numFmtId="164" fontId="0" fillId="0" borderId="4" xfId="0" applyNumberFormat="1" applyBorder="1"/>
    <xf numFmtId="0" fontId="5" fillId="0" borderId="4" xfId="0" applyFont="1" applyBorder="1"/>
    <xf numFmtId="0" fontId="5" fillId="0" borderId="0" xfId="0" applyFont="1" applyBorder="1"/>
    <xf numFmtId="0" fontId="5" fillId="0" borderId="4" xfId="0" applyFont="1" applyFill="1" applyBorder="1"/>
    <xf numFmtId="0" fontId="5" fillId="0" borderId="11" xfId="0" applyFont="1" applyBorder="1"/>
    <xf numFmtId="0" fontId="5" fillId="4" borderId="9" xfId="0" applyFont="1" applyFill="1" applyBorder="1"/>
    <xf numFmtId="0" fontId="6" fillId="0" borderId="0" xfId="0" applyFont="1"/>
    <xf numFmtId="164" fontId="0" fillId="0" borderId="0" xfId="0" applyNumberFormat="1"/>
    <xf numFmtId="0" fontId="7" fillId="0" borderId="0" xfId="0" applyFont="1"/>
    <xf numFmtId="164" fontId="0" fillId="0" borderId="6" xfId="0" applyNumberFormat="1" applyBorder="1"/>
    <xf numFmtId="164" fontId="0" fillId="0" borderId="7" xfId="0" applyNumberFormat="1" applyBorder="1"/>
    <xf numFmtId="164" fontId="0" fillId="4" borderId="8" xfId="0" applyNumberFormat="1" applyFill="1" applyBorder="1"/>
    <xf numFmtId="0" fontId="0" fillId="0" borderId="10" xfId="0" applyBorder="1"/>
    <xf numFmtId="3" fontId="0" fillId="0" borderId="0" xfId="0" applyNumberFormat="1"/>
    <xf numFmtId="4" fontId="0" fillId="0" borderId="0" xfId="0" applyNumberFormat="1"/>
    <xf numFmtId="3" fontId="5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5" borderId="9" xfId="0" applyNumberFormat="1" applyFont="1" applyFill="1" applyBorder="1"/>
    <xf numFmtId="164" fontId="5" fillId="5" borderId="9" xfId="1" applyNumberFormat="1" applyFont="1" applyFill="1" applyBorder="1" applyAlignment="1">
      <alignment horizontal="right" vertical="center"/>
    </xf>
    <xf numFmtId="0" fontId="0" fillId="6" borderId="0" xfId="0" applyFill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own\AppData\Local\Microsoft\Windows\Temporary%20Internet%20Files\Content.Outlook\XDBUYH1D\Financial\Budgets\2014-2015\Internal%20Reports\2014%20-%202015%20MCSS%20BUDGET%20Mar%20%202015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 Administration"/>
      <sheetName val="Adult Other"/>
      <sheetName val="Host Family"/>
      <sheetName val="Supported Independent Living "/>
      <sheetName val="Group Living "/>
      <sheetName val="Individualized Residential"/>
      <sheetName val="Community Participation Support"/>
      <sheetName val="Passports "/>
      <sheetName val="Adult Respite 8856"/>
      <sheetName val="Communities In Motion "/>
      <sheetName val="Total MCSS"/>
      <sheetName val="Passports #2"/>
      <sheetName val="Minor Capital "/>
      <sheetName val="Individiualized SB"/>
      <sheetName val="Individualized LL"/>
      <sheetName val="Program Admin Passports"/>
      <sheetName val="7004 D.M. "/>
      <sheetName val="7005 K.P."/>
      <sheetName val="7006 J.D."/>
      <sheetName val="7007 K.B."/>
      <sheetName val="7009 D.G."/>
      <sheetName val="7012 A.N."/>
      <sheetName val="7013 CH"/>
      <sheetName val="7014 TP"/>
      <sheetName val="7015 W.T."/>
      <sheetName val="7016 H.W"/>
      <sheetName val="7017 S.K."/>
      <sheetName val="7018 R.R. "/>
      <sheetName val="7019 B.S."/>
      <sheetName val="7020 G.G."/>
      <sheetName val="7021 B.H."/>
      <sheetName val="7022 R.H"/>
      <sheetName val="7023 N.G."/>
      <sheetName val="7024 C.S."/>
      <sheetName val="7025 N.M."/>
      <sheetName val="7026 R.V."/>
      <sheetName val="7027 L.B."/>
      <sheetName val="7028 D.R."/>
      <sheetName val="7029 N.L."/>
      <sheetName val="Agency Support Contracts "/>
      <sheetName val="Maplewood 1950"/>
      <sheetName val="Carrick"/>
      <sheetName val="MCSS- ODESP"/>
      <sheetName val="Fundraising"/>
      <sheetName val="Agency Contracts "/>
      <sheetName val="Bingo"/>
      <sheetName val="Nevada"/>
      <sheetName val="AGENCY -OTHER"/>
      <sheetName val="Total Agency Sponsored &amp; ODESP"/>
      <sheetName val="Grants - Students "/>
      <sheetName val="Board Report - Expenses "/>
      <sheetName val="Board Report By Funding Source "/>
      <sheetName val="Clever Disguise Costume Co. "/>
      <sheetName val="ODSP Flyer Delivery"/>
      <sheetName val="ODSP Haldimand Flyer Force"/>
      <sheetName val="ODSP Sears"/>
      <sheetName val="ODSP Stewardship Office "/>
      <sheetName val="MARY POPPINS"/>
      <sheetName val="ODSP Haldimand County "/>
      <sheetName val="ODSP S. Richarz"/>
      <sheetName val="ODSP Dunn. Chronicle Cleaning"/>
      <sheetName val="ODSP Downtown Cleanup "/>
      <sheetName val="ODSP Reach Cleaning "/>
      <sheetName val="ODSP Wellandport H.H."/>
      <sheetName val="Agency  Catering "/>
      <sheetName val="ODSP Knowles Restaurant"/>
      <sheetName val="ODSP - Other "/>
      <sheetName val="CONTRACTS"/>
      <sheetName val="ODSP Community Closet "/>
      <sheetName val="Farmers Market"/>
      <sheetName val="AGENCY CONTRACT SUMMARY 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>
        <row r="113">
          <cell r="H113">
            <v>22452</v>
          </cell>
          <cell r="I113">
            <v>22452</v>
          </cell>
          <cell r="J113">
            <v>22452</v>
          </cell>
        </row>
      </sheetData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Documents%20and%20Settings\April\Local%20Settings\Temporary%20Internet%20Files\Documents%20and%20Settings\April\Local%20Settings\Temporary%20Internet%20Files\Documents%20and%20Settings\April\Local%20Settings\Temporary%20Internet%20Files\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view="pageLayout" topLeftCell="A19" zoomScaleNormal="100" workbookViewId="0">
      <selection activeCell="G28" sqref="G28"/>
    </sheetView>
  </sheetViews>
  <sheetFormatPr defaultColWidth="3" defaultRowHeight="15" x14ac:dyDescent="0.25"/>
  <cols>
    <col min="1" max="1" width="36.42578125" customWidth="1"/>
    <col min="2" max="2" width="12.28515625" customWidth="1"/>
    <col min="3" max="4" width="12.140625" customWidth="1"/>
    <col min="5" max="5" width="2.28515625" customWidth="1"/>
    <col min="6" max="6" width="15.7109375" customWidth="1"/>
    <col min="7" max="8" width="12.140625" customWidth="1"/>
    <col min="9" max="9" width="1.7109375" customWidth="1"/>
    <col min="10" max="12" width="12.140625" customWidth="1"/>
    <col min="13" max="13" width="2.28515625" customWidth="1"/>
    <col min="14" max="15" width="12.140625" customWidth="1"/>
    <col min="16" max="16" width="16.7109375" customWidth="1"/>
    <col min="17" max="17" width="1.7109375" customWidth="1"/>
    <col min="18" max="18" width="18.42578125" customWidth="1"/>
    <col min="29" max="29" width="10.28515625" bestFit="1" customWidth="1"/>
    <col min="257" max="257" width="34.85546875" customWidth="1"/>
    <col min="258" max="258" width="12.28515625" customWidth="1"/>
    <col min="259" max="260" width="12.140625" customWidth="1"/>
    <col min="261" max="261" width="2.28515625" customWidth="1"/>
    <col min="262" max="262" width="15.7109375" customWidth="1"/>
    <col min="263" max="264" width="12.140625" customWidth="1"/>
    <col min="265" max="265" width="1.7109375" customWidth="1"/>
    <col min="266" max="268" width="12.140625" customWidth="1"/>
    <col min="269" max="269" width="2.28515625" customWidth="1"/>
    <col min="270" max="271" width="12.140625" customWidth="1"/>
    <col min="272" max="272" width="16.7109375" customWidth="1"/>
    <col min="273" max="273" width="1.7109375" customWidth="1"/>
    <col min="274" max="274" width="18.42578125" customWidth="1"/>
    <col min="285" max="285" width="10.28515625" bestFit="1" customWidth="1"/>
    <col min="513" max="513" width="34.85546875" customWidth="1"/>
    <col min="514" max="514" width="12.28515625" customWidth="1"/>
    <col min="515" max="516" width="12.140625" customWidth="1"/>
    <col min="517" max="517" width="2.28515625" customWidth="1"/>
    <col min="518" max="518" width="15.7109375" customWidth="1"/>
    <col min="519" max="520" width="12.140625" customWidth="1"/>
    <col min="521" max="521" width="1.7109375" customWidth="1"/>
    <col min="522" max="524" width="12.140625" customWidth="1"/>
    <col min="525" max="525" width="2.28515625" customWidth="1"/>
    <col min="526" max="527" width="12.140625" customWidth="1"/>
    <col min="528" max="528" width="16.7109375" customWidth="1"/>
    <col min="529" max="529" width="1.7109375" customWidth="1"/>
    <col min="530" max="530" width="18.42578125" customWidth="1"/>
    <col min="541" max="541" width="10.28515625" bestFit="1" customWidth="1"/>
    <col min="769" max="769" width="34.85546875" customWidth="1"/>
    <col min="770" max="770" width="12.28515625" customWidth="1"/>
    <col min="771" max="772" width="12.140625" customWidth="1"/>
    <col min="773" max="773" width="2.28515625" customWidth="1"/>
    <col min="774" max="774" width="15.7109375" customWidth="1"/>
    <col min="775" max="776" width="12.140625" customWidth="1"/>
    <col min="777" max="777" width="1.7109375" customWidth="1"/>
    <col min="778" max="780" width="12.140625" customWidth="1"/>
    <col min="781" max="781" width="2.28515625" customWidth="1"/>
    <col min="782" max="783" width="12.140625" customWidth="1"/>
    <col min="784" max="784" width="16.7109375" customWidth="1"/>
    <col min="785" max="785" width="1.7109375" customWidth="1"/>
    <col min="786" max="786" width="18.42578125" customWidth="1"/>
    <col min="797" max="797" width="10.28515625" bestFit="1" customWidth="1"/>
    <col min="1025" max="1025" width="34.85546875" customWidth="1"/>
    <col min="1026" max="1026" width="12.28515625" customWidth="1"/>
    <col min="1027" max="1028" width="12.140625" customWidth="1"/>
    <col min="1029" max="1029" width="2.28515625" customWidth="1"/>
    <col min="1030" max="1030" width="15.7109375" customWidth="1"/>
    <col min="1031" max="1032" width="12.140625" customWidth="1"/>
    <col min="1033" max="1033" width="1.7109375" customWidth="1"/>
    <col min="1034" max="1036" width="12.140625" customWidth="1"/>
    <col min="1037" max="1037" width="2.28515625" customWidth="1"/>
    <col min="1038" max="1039" width="12.140625" customWidth="1"/>
    <col min="1040" max="1040" width="16.7109375" customWidth="1"/>
    <col min="1041" max="1041" width="1.7109375" customWidth="1"/>
    <col min="1042" max="1042" width="18.42578125" customWidth="1"/>
    <col min="1053" max="1053" width="10.28515625" bestFit="1" customWidth="1"/>
    <col min="1281" max="1281" width="34.85546875" customWidth="1"/>
    <col min="1282" max="1282" width="12.28515625" customWidth="1"/>
    <col min="1283" max="1284" width="12.140625" customWidth="1"/>
    <col min="1285" max="1285" width="2.28515625" customWidth="1"/>
    <col min="1286" max="1286" width="15.7109375" customWidth="1"/>
    <col min="1287" max="1288" width="12.140625" customWidth="1"/>
    <col min="1289" max="1289" width="1.7109375" customWidth="1"/>
    <col min="1290" max="1292" width="12.140625" customWidth="1"/>
    <col min="1293" max="1293" width="2.28515625" customWidth="1"/>
    <col min="1294" max="1295" width="12.140625" customWidth="1"/>
    <col min="1296" max="1296" width="16.7109375" customWidth="1"/>
    <col min="1297" max="1297" width="1.7109375" customWidth="1"/>
    <col min="1298" max="1298" width="18.42578125" customWidth="1"/>
    <col min="1309" max="1309" width="10.28515625" bestFit="1" customWidth="1"/>
    <col min="1537" max="1537" width="34.85546875" customWidth="1"/>
    <col min="1538" max="1538" width="12.28515625" customWidth="1"/>
    <col min="1539" max="1540" width="12.140625" customWidth="1"/>
    <col min="1541" max="1541" width="2.28515625" customWidth="1"/>
    <col min="1542" max="1542" width="15.7109375" customWidth="1"/>
    <col min="1543" max="1544" width="12.140625" customWidth="1"/>
    <col min="1545" max="1545" width="1.7109375" customWidth="1"/>
    <col min="1546" max="1548" width="12.140625" customWidth="1"/>
    <col min="1549" max="1549" width="2.28515625" customWidth="1"/>
    <col min="1550" max="1551" width="12.140625" customWidth="1"/>
    <col min="1552" max="1552" width="16.7109375" customWidth="1"/>
    <col min="1553" max="1553" width="1.7109375" customWidth="1"/>
    <col min="1554" max="1554" width="18.42578125" customWidth="1"/>
    <col min="1565" max="1565" width="10.28515625" bestFit="1" customWidth="1"/>
    <col min="1793" max="1793" width="34.85546875" customWidth="1"/>
    <col min="1794" max="1794" width="12.28515625" customWidth="1"/>
    <col min="1795" max="1796" width="12.140625" customWidth="1"/>
    <col min="1797" max="1797" width="2.28515625" customWidth="1"/>
    <col min="1798" max="1798" width="15.7109375" customWidth="1"/>
    <col min="1799" max="1800" width="12.140625" customWidth="1"/>
    <col min="1801" max="1801" width="1.7109375" customWidth="1"/>
    <col min="1802" max="1804" width="12.140625" customWidth="1"/>
    <col min="1805" max="1805" width="2.28515625" customWidth="1"/>
    <col min="1806" max="1807" width="12.140625" customWidth="1"/>
    <col min="1808" max="1808" width="16.7109375" customWidth="1"/>
    <col min="1809" max="1809" width="1.7109375" customWidth="1"/>
    <col min="1810" max="1810" width="18.42578125" customWidth="1"/>
    <col min="1821" max="1821" width="10.28515625" bestFit="1" customWidth="1"/>
    <col min="2049" max="2049" width="34.85546875" customWidth="1"/>
    <col min="2050" max="2050" width="12.28515625" customWidth="1"/>
    <col min="2051" max="2052" width="12.140625" customWidth="1"/>
    <col min="2053" max="2053" width="2.28515625" customWidth="1"/>
    <col min="2054" max="2054" width="15.7109375" customWidth="1"/>
    <col min="2055" max="2056" width="12.140625" customWidth="1"/>
    <col min="2057" max="2057" width="1.7109375" customWidth="1"/>
    <col min="2058" max="2060" width="12.140625" customWidth="1"/>
    <col min="2061" max="2061" width="2.28515625" customWidth="1"/>
    <col min="2062" max="2063" width="12.140625" customWidth="1"/>
    <col min="2064" max="2064" width="16.7109375" customWidth="1"/>
    <col min="2065" max="2065" width="1.7109375" customWidth="1"/>
    <col min="2066" max="2066" width="18.42578125" customWidth="1"/>
    <col min="2077" max="2077" width="10.28515625" bestFit="1" customWidth="1"/>
    <col min="2305" max="2305" width="34.85546875" customWidth="1"/>
    <col min="2306" max="2306" width="12.28515625" customWidth="1"/>
    <col min="2307" max="2308" width="12.140625" customWidth="1"/>
    <col min="2309" max="2309" width="2.28515625" customWidth="1"/>
    <col min="2310" max="2310" width="15.7109375" customWidth="1"/>
    <col min="2311" max="2312" width="12.140625" customWidth="1"/>
    <col min="2313" max="2313" width="1.7109375" customWidth="1"/>
    <col min="2314" max="2316" width="12.140625" customWidth="1"/>
    <col min="2317" max="2317" width="2.28515625" customWidth="1"/>
    <col min="2318" max="2319" width="12.140625" customWidth="1"/>
    <col min="2320" max="2320" width="16.7109375" customWidth="1"/>
    <col min="2321" max="2321" width="1.7109375" customWidth="1"/>
    <col min="2322" max="2322" width="18.42578125" customWidth="1"/>
    <col min="2333" max="2333" width="10.28515625" bestFit="1" customWidth="1"/>
    <col min="2561" max="2561" width="34.85546875" customWidth="1"/>
    <col min="2562" max="2562" width="12.28515625" customWidth="1"/>
    <col min="2563" max="2564" width="12.140625" customWidth="1"/>
    <col min="2565" max="2565" width="2.28515625" customWidth="1"/>
    <col min="2566" max="2566" width="15.7109375" customWidth="1"/>
    <col min="2567" max="2568" width="12.140625" customWidth="1"/>
    <col min="2569" max="2569" width="1.7109375" customWidth="1"/>
    <col min="2570" max="2572" width="12.140625" customWidth="1"/>
    <col min="2573" max="2573" width="2.28515625" customWidth="1"/>
    <col min="2574" max="2575" width="12.140625" customWidth="1"/>
    <col min="2576" max="2576" width="16.7109375" customWidth="1"/>
    <col min="2577" max="2577" width="1.7109375" customWidth="1"/>
    <col min="2578" max="2578" width="18.42578125" customWidth="1"/>
    <col min="2589" max="2589" width="10.28515625" bestFit="1" customWidth="1"/>
    <col min="2817" max="2817" width="34.85546875" customWidth="1"/>
    <col min="2818" max="2818" width="12.28515625" customWidth="1"/>
    <col min="2819" max="2820" width="12.140625" customWidth="1"/>
    <col min="2821" max="2821" width="2.28515625" customWidth="1"/>
    <col min="2822" max="2822" width="15.7109375" customWidth="1"/>
    <col min="2823" max="2824" width="12.140625" customWidth="1"/>
    <col min="2825" max="2825" width="1.7109375" customWidth="1"/>
    <col min="2826" max="2828" width="12.140625" customWidth="1"/>
    <col min="2829" max="2829" width="2.28515625" customWidth="1"/>
    <col min="2830" max="2831" width="12.140625" customWidth="1"/>
    <col min="2832" max="2832" width="16.7109375" customWidth="1"/>
    <col min="2833" max="2833" width="1.7109375" customWidth="1"/>
    <col min="2834" max="2834" width="18.42578125" customWidth="1"/>
    <col min="2845" max="2845" width="10.28515625" bestFit="1" customWidth="1"/>
    <col min="3073" max="3073" width="34.85546875" customWidth="1"/>
    <col min="3074" max="3074" width="12.28515625" customWidth="1"/>
    <col min="3075" max="3076" width="12.140625" customWidth="1"/>
    <col min="3077" max="3077" width="2.28515625" customWidth="1"/>
    <col min="3078" max="3078" width="15.7109375" customWidth="1"/>
    <col min="3079" max="3080" width="12.140625" customWidth="1"/>
    <col min="3081" max="3081" width="1.7109375" customWidth="1"/>
    <col min="3082" max="3084" width="12.140625" customWidth="1"/>
    <col min="3085" max="3085" width="2.28515625" customWidth="1"/>
    <col min="3086" max="3087" width="12.140625" customWidth="1"/>
    <col min="3088" max="3088" width="16.7109375" customWidth="1"/>
    <col min="3089" max="3089" width="1.7109375" customWidth="1"/>
    <col min="3090" max="3090" width="18.42578125" customWidth="1"/>
    <col min="3101" max="3101" width="10.28515625" bestFit="1" customWidth="1"/>
    <col min="3329" max="3329" width="34.85546875" customWidth="1"/>
    <col min="3330" max="3330" width="12.28515625" customWidth="1"/>
    <col min="3331" max="3332" width="12.140625" customWidth="1"/>
    <col min="3333" max="3333" width="2.28515625" customWidth="1"/>
    <col min="3334" max="3334" width="15.7109375" customWidth="1"/>
    <col min="3335" max="3336" width="12.140625" customWidth="1"/>
    <col min="3337" max="3337" width="1.7109375" customWidth="1"/>
    <col min="3338" max="3340" width="12.140625" customWidth="1"/>
    <col min="3341" max="3341" width="2.28515625" customWidth="1"/>
    <col min="3342" max="3343" width="12.140625" customWidth="1"/>
    <col min="3344" max="3344" width="16.7109375" customWidth="1"/>
    <col min="3345" max="3345" width="1.7109375" customWidth="1"/>
    <col min="3346" max="3346" width="18.42578125" customWidth="1"/>
    <col min="3357" max="3357" width="10.28515625" bestFit="1" customWidth="1"/>
    <col min="3585" max="3585" width="34.85546875" customWidth="1"/>
    <col min="3586" max="3586" width="12.28515625" customWidth="1"/>
    <col min="3587" max="3588" width="12.140625" customWidth="1"/>
    <col min="3589" max="3589" width="2.28515625" customWidth="1"/>
    <col min="3590" max="3590" width="15.7109375" customWidth="1"/>
    <col min="3591" max="3592" width="12.140625" customWidth="1"/>
    <col min="3593" max="3593" width="1.7109375" customWidth="1"/>
    <col min="3594" max="3596" width="12.140625" customWidth="1"/>
    <col min="3597" max="3597" width="2.28515625" customWidth="1"/>
    <col min="3598" max="3599" width="12.140625" customWidth="1"/>
    <col min="3600" max="3600" width="16.7109375" customWidth="1"/>
    <col min="3601" max="3601" width="1.7109375" customWidth="1"/>
    <col min="3602" max="3602" width="18.42578125" customWidth="1"/>
    <col min="3613" max="3613" width="10.28515625" bestFit="1" customWidth="1"/>
    <col min="3841" max="3841" width="34.85546875" customWidth="1"/>
    <col min="3842" max="3842" width="12.28515625" customWidth="1"/>
    <col min="3843" max="3844" width="12.140625" customWidth="1"/>
    <col min="3845" max="3845" width="2.28515625" customWidth="1"/>
    <col min="3846" max="3846" width="15.7109375" customWidth="1"/>
    <col min="3847" max="3848" width="12.140625" customWidth="1"/>
    <col min="3849" max="3849" width="1.7109375" customWidth="1"/>
    <col min="3850" max="3852" width="12.140625" customWidth="1"/>
    <col min="3853" max="3853" width="2.28515625" customWidth="1"/>
    <col min="3854" max="3855" width="12.140625" customWidth="1"/>
    <col min="3856" max="3856" width="16.7109375" customWidth="1"/>
    <col min="3857" max="3857" width="1.7109375" customWidth="1"/>
    <col min="3858" max="3858" width="18.42578125" customWidth="1"/>
    <col min="3869" max="3869" width="10.28515625" bestFit="1" customWidth="1"/>
    <col min="4097" max="4097" width="34.85546875" customWidth="1"/>
    <col min="4098" max="4098" width="12.28515625" customWidth="1"/>
    <col min="4099" max="4100" width="12.140625" customWidth="1"/>
    <col min="4101" max="4101" width="2.28515625" customWidth="1"/>
    <col min="4102" max="4102" width="15.7109375" customWidth="1"/>
    <col min="4103" max="4104" width="12.140625" customWidth="1"/>
    <col min="4105" max="4105" width="1.7109375" customWidth="1"/>
    <col min="4106" max="4108" width="12.140625" customWidth="1"/>
    <col min="4109" max="4109" width="2.28515625" customWidth="1"/>
    <col min="4110" max="4111" width="12.140625" customWidth="1"/>
    <col min="4112" max="4112" width="16.7109375" customWidth="1"/>
    <col min="4113" max="4113" width="1.7109375" customWidth="1"/>
    <col min="4114" max="4114" width="18.42578125" customWidth="1"/>
    <col min="4125" max="4125" width="10.28515625" bestFit="1" customWidth="1"/>
    <col min="4353" max="4353" width="34.85546875" customWidth="1"/>
    <col min="4354" max="4354" width="12.28515625" customWidth="1"/>
    <col min="4355" max="4356" width="12.140625" customWidth="1"/>
    <col min="4357" max="4357" width="2.28515625" customWidth="1"/>
    <col min="4358" max="4358" width="15.7109375" customWidth="1"/>
    <col min="4359" max="4360" width="12.140625" customWidth="1"/>
    <col min="4361" max="4361" width="1.7109375" customWidth="1"/>
    <col min="4362" max="4364" width="12.140625" customWidth="1"/>
    <col min="4365" max="4365" width="2.28515625" customWidth="1"/>
    <col min="4366" max="4367" width="12.140625" customWidth="1"/>
    <col min="4368" max="4368" width="16.7109375" customWidth="1"/>
    <col min="4369" max="4369" width="1.7109375" customWidth="1"/>
    <col min="4370" max="4370" width="18.42578125" customWidth="1"/>
    <col min="4381" max="4381" width="10.28515625" bestFit="1" customWidth="1"/>
    <col min="4609" max="4609" width="34.85546875" customWidth="1"/>
    <col min="4610" max="4610" width="12.28515625" customWidth="1"/>
    <col min="4611" max="4612" width="12.140625" customWidth="1"/>
    <col min="4613" max="4613" width="2.28515625" customWidth="1"/>
    <col min="4614" max="4614" width="15.7109375" customWidth="1"/>
    <col min="4615" max="4616" width="12.140625" customWidth="1"/>
    <col min="4617" max="4617" width="1.7109375" customWidth="1"/>
    <col min="4618" max="4620" width="12.140625" customWidth="1"/>
    <col min="4621" max="4621" width="2.28515625" customWidth="1"/>
    <col min="4622" max="4623" width="12.140625" customWidth="1"/>
    <col min="4624" max="4624" width="16.7109375" customWidth="1"/>
    <col min="4625" max="4625" width="1.7109375" customWidth="1"/>
    <col min="4626" max="4626" width="18.42578125" customWidth="1"/>
    <col min="4637" max="4637" width="10.28515625" bestFit="1" customWidth="1"/>
    <col min="4865" max="4865" width="34.85546875" customWidth="1"/>
    <col min="4866" max="4866" width="12.28515625" customWidth="1"/>
    <col min="4867" max="4868" width="12.140625" customWidth="1"/>
    <col min="4869" max="4869" width="2.28515625" customWidth="1"/>
    <col min="4870" max="4870" width="15.7109375" customWidth="1"/>
    <col min="4871" max="4872" width="12.140625" customWidth="1"/>
    <col min="4873" max="4873" width="1.7109375" customWidth="1"/>
    <col min="4874" max="4876" width="12.140625" customWidth="1"/>
    <col min="4877" max="4877" width="2.28515625" customWidth="1"/>
    <col min="4878" max="4879" width="12.140625" customWidth="1"/>
    <col min="4880" max="4880" width="16.7109375" customWidth="1"/>
    <col min="4881" max="4881" width="1.7109375" customWidth="1"/>
    <col min="4882" max="4882" width="18.42578125" customWidth="1"/>
    <col min="4893" max="4893" width="10.28515625" bestFit="1" customWidth="1"/>
    <col min="5121" max="5121" width="34.85546875" customWidth="1"/>
    <col min="5122" max="5122" width="12.28515625" customWidth="1"/>
    <col min="5123" max="5124" width="12.140625" customWidth="1"/>
    <col min="5125" max="5125" width="2.28515625" customWidth="1"/>
    <col min="5126" max="5126" width="15.7109375" customWidth="1"/>
    <col min="5127" max="5128" width="12.140625" customWidth="1"/>
    <col min="5129" max="5129" width="1.7109375" customWidth="1"/>
    <col min="5130" max="5132" width="12.140625" customWidth="1"/>
    <col min="5133" max="5133" width="2.28515625" customWidth="1"/>
    <col min="5134" max="5135" width="12.140625" customWidth="1"/>
    <col min="5136" max="5136" width="16.7109375" customWidth="1"/>
    <col min="5137" max="5137" width="1.7109375" customWidth="1"/>
    <col min="5138" max="5138" width="18.42578125" customWidth="1"/>
    <col min="5149" max="5149" width="10.28515625" bestFit="1" customWidth="1"/>
    <col min="5377" max="5377" width="34.85546875" customWidth="1"/>
    <col min="5378" max="5378" width="12.28515625" customWidth="1"/>
    <col min="5379" max="5380" width="12.140625" customWidth="1"/>
    <col min="5381" max="5381" width="2.28515625" customWidth="1"/>
    <col min="5382" max="5382" width="15.7109375" customWidth="1"/>
    <col min="5383" max="5384" width="12.140625" customWidth="1"/>
    <col min="5385" max="5385" width="1.7109375" customWidth="1"/>
    <col min="5386" max="5388" width="12.140625" customWidth="1"/>
    <col min="5389" max="5389" width="2.28515625" customWidth="1"/>
    <col min="5390" max="5391" width="12.140625" customWidth="1"/>
    <col min="5392" max="5392" width="16.7109375" customWidth="1"/>
    <col min="5393" max="5393" width="1.7109375" customWidth="1"/>
    <col min="5394" max="5394" width="18.42578125" customWidth="1"/>
    <col min="5405" max="5405" width="10.28515625" bestFit="1" customWidth="1"/>
    <col min="5633" max="5633" width="34.85546875" customWidth="1"/>
    <col min="5634" max="5634" width="12.28515625" customWidth="1"/>
    <col min="5635" max="5636" width="12.140625" customWidth="1"/>
    <col min="5637" max="5637" width="2.28515625" customWidth="1"/>
    <col min="5638" max="5638" width="15.7109375" customWidth="1"/>
    <col min="5639" max="5640" width="12.140625" customWidth="1"/>
    <col min="5641" max="5641" width="1.7109375" customWidth="1"/>
    <col min="5642" max="5644" width="12.140625" customWidth="1"/>
    <col min="5645" max="5645" width="2.28515625" customWidth="1"/>
    <col min="5646" max="5647" width="12.140625" customWidth="1"/>
    <col min="5648" max="5648" width="16.7109375" customWidth="1"/>
    <col min="5649" max="5649" width="1.7109375" customWidth="1"/>
    <col min="5650" max="5650" width="18.42578125" customWidth="1"/>
    <col min="5661" max="5661" width="10.28515625" bestFit="1" customWidth="1"/>
    <col min="5889" max="5889" width="34.85546875" customWidth="1"/>
    <col min="5890" max="5890" width="12.28515625" customWidth="1"/>
    <col min="5891" max="5892" width="12.140625" customWidth="1"/>
    <col min="5893" max="5893" width="2.28515625" customWidth="1"/>
    <col min="5894" max="5894" width="15.7109375" customWidth="1"/>
    <col min="5895" max="5896" width="12.140625" customWidth="1"/>
    <col min="5897" max="5897" width="1.7109375" customWidth="1"/>
    <col min="5898" max="5900" width="12.140625" customWidth="1"/>
    <col min="5901" max="5901" width="2.28515625" customWidth="1"/>
    <col min="5902" max="5903" width="12.140625" customWidth="1"/>
    <col min="5904" max="5904" width="16.7109375" customWidth="1"/>
    <col min="5905" max="5905" width="1.7109375" customWidth="1"/>
    <col min="5906" max="5906" width="18.42578125" customWidth="1"/>
    <col min="5917" max="5917" width="10.28515625" bestFit="1" customWidth="1"/>
    <col min="6145" max="6145" width="34.85546875" customWidth="1"/>
    <col min="6146" max="6146" width="12.28515625" customWidth="1"/>
    <col min="6147" max="6148" width="12.140625" customWidth="1"/>
    <col min="6149" max="6149" width="2.28515625" customWidth="1"/>
    <col min="6150" max="6150" width="15.7109375" customWidth="1"/>
    <col min="6151" max="6152" width="12.140625" customWidth="1"/>
    <col min="6153" max="6153" width="1.7109375" customWidth="1"/>
    <col min="6154" max="6156" width="12.140625" customWidth="1"/>
    <col min="6157" max="6157" width="2.28515625" customWidth="1"/>
    <col min="6158" max="6159" width="12.140625" customWidth="1"/>
    <col min="6160" max="6160" width="16.7109375" customWidth="1"/>
    <col min="6161" max="6161" width="1.7109375" customWidth="1"/>
    <col min="6162" max="6162" width="18.42578125" customWidth="1"/>
    <col min="6173" max="6173" width="10.28515625" bestFit="1" customWidth="1"/>
    <col min="6401" max="6401" width="34.85546875" customWidth="1"/>
    <col min="6402" max="6402" width="12.28515625" customWidth="1"/>
    <col min="6403" max="6404" width="12.140625" customWidth="1"/>
    <col min="6405" max="6405" width="2.28515625" customWidth="1"/>
    <col min="6406" max="6406" width="15.7109375" customWidth="1"/>
    <col min="6407" max="6408" width="12.140625" customWidth="1"/>
    <col min="6409" max="6409" width="1.7109375" customWidth="1"/>
    <col min="6410" max="6412" width="12.140625" customWidth="1"/>
    <col min="6413" max="6413" width="2.28515625" customWidth="1"/>
    <col min="6414" max="6415" width="12.140625" customWidth="1"/>
    <col min="6416" max="6416" width="16.7109375" customWidth="1"/>
    <col min="6417" max="6417" width="1.7109375" customWidth="1"/>
    <col min="6418" max="6418" width="18.42578125" customWidth="1"/>
    <col min="6429" max="6429" width="10.28515625" bestFit="1" customWidth="1"/>
    <col min="6657" max="6657" width="34.85546875" customWidth="1"/>
    <col min="6658" max="6658" width="12.28515625" customWidth="1"/>
    <col min="6659" max="6660" width="12.140625" customWidth="1"/>
    <col min="6661" max="6661" width="2.28515625" customWidth="1"/>
    <col min="6662" max="6662" width="15.7109375" customWidth="1"/>
    <col min="6663" max="6664" width="12.140625" customWidth="1"/>
    <col min="6665" max="6665" width="1.7109375" customWidth="1"/>
    <col min="6666" max="6668" width="12.140625" customWidth="1"/>
    <col min="6669" max="6669" width="2.28515625" customWidth="1"/>
    <col min="6670" max="6671" width="12.140625" customWidth="1"/>
    <col min="6672" max="6672" width="16.7109375" customWidth="1"/>
    <col min="6673" max="6673" width="1.7109375" customWidth="1"/>
    <col min="6674" max="6674" width="18.42578125" customWidth="1"/>
    <col min="6685" max="6685" width="10.28515625" bestFit="1" customWidth="1"/>
    <col min="6913" max="6913" width="34.85546875" customWidth="1"/>
    <col min="6914" max="6914" width="12.28515625" customWidth="1"/>
    <col min="6915" max="6916" width="12.140625" customWidth="1"/>
    <col min="6917" max="6917" width="2.28515625" customWidth="1"/>
    <col min="6918" max="6918" width="15.7109375" customWidth="1"/>
    <col min="6919" max="6920" width="12.140625" customWidth="1"/>
    <col min="6921" max="6921" width="1.7109375" customWidth="1"/>
    <col min="6922" max="6924" width="12.140625" customWidth="1"/>
    <col min="6925" max="6925" width="2.28515625" customWidth="1"/>
    <col min="6926" max="6927" width="12.140625" customWidth="1"/>
    <col min="6928" max="6928" width="16.7109375" customWidth="1"/>
    <col min="6929" max="6929" width="1.7109375" customWidth="1"/>
    <col min="6930" max="6930" width="18.42578125" customWidth="1"/>
    <col min="6941" max="6941" width="10.28515625" bestFit="1" customWidth="1"/>
    <col min="7169" max="7169" width="34.85546875" customWidth="1"/>
    <col min="7170" max="7170" width="12.28515625" customWidth="1"/>
    <col min="7171" max="7172" width="12.140625" customWidth="1"/>
    <col min="7173" max="7173" width="2.28515625" customWidth="1"/>
    <col min="7174" max="7174" width="15.7109375" customWidth="1"/>
    <col min="7175" max="7176" width="12.140625" customWidth="1"/>
    <col min="7177" max="7177" width="1.7109375" customWidth="1"/>
    <col min="7178" max="7180" width="12.140625" customWidth="1"/>
    <col min="7181" max="7181" width="2.28515625" customWidth="1"/>
    <col min="7182" max="7183" width="12.140625" customWidth="1"/>
    <col min="7184" max="7184" width="16.7109375" customWidth="1"/>
    <col min="7185" max="7185" width="1.7109375" customWidth="1"/>
    <col min="7186" max="7186" width="18.42578125" customWidth="1"/>
    <col min="7197" max="7197" width="10.28515625" bestFit="1" customWidth="1"/>
    <col min="7425" max="7425" width="34.85546875" customWidth="1"/>
    <col min="7426" max="7426" width="12.28515625" customWidth="1"/>
    <col min="7427" max="7428" width="12.140625" customWidth="1"/>
    <col min="7429" max="7429" width="2.28515625" customWidth="1"/>
    <col min="7430" max="7430" width="15.7109375" customWidth="1"/>
    <col min="7431" max="7432" width="12.140625" customWidth="1"/>
    <col min="7433" max="7433" width="1.7109375" customWidth="1"/>
    <col min="7434" max="7436" width="12.140625" customWidth="1"/>
    <col min="7437" max="7437" width="2.28515625" customWidth="1"/>
    <col min="7438" max="7439" width="12.140625" customWidth="1"/>
    <col min="7440" max="7440" width="16.7109375" customWidth="1"/>
    <col min="7441" max="7441" width="1.7109375" customWidth="1"/>
    <col min="7442" max="7442" width="18.42578125" customWidth="1"/>
    <col min="7453" max="7453" width="10.28515625" bestFit="1" customWidth="1"/>
    <col min="7681" max="7681" width="34.85546875" customWidth="1"/>
    <col min="7682" max="7682" width="12.28515625" customWidth="1"/>
    <col min="7683" max="7684" width="12.140625" customWidth="1"/>
    <col min="7685" max="7685" width="2.28515625" customWidth="1"/>
    <col min="7686" max="7686" width="15.7109375" customWidth="1"/>
    <col min="7687" max="7688" width="12.140625" customWidth="1"/>
    <col min="7689" max="7689" width="1.7109375" customWidth="1"/>
    <col min="7690" max="7692" width="12.140625" customWidth="1"/>
    <col min="7693" max="7693" width="2.28515625" customWidth="1"/>
    <col min="7694" max="7695" width="12.140625" customWidth="1"/>
    <col min="7696" max="7696" width="16.7109375" customWidth="1"/>
    <col min="7697" max="7697" width="1.7109375" customWidth="1"/>
    <col min="7698" max="7698" width="18.42578125" customWidth="1"/>
    <col min="7709" max="7709" width="10.28515625" bestFit="1" customWidth="1"/>
    <col min="7937" max="7937" width="34.85546875" customWidth="1"/>
    <col min="7938" max="7938" width="12.28515625" customWidth="1"/>
    <col min="7939" max="7940" width="12.140625" customWidth="1"/>
    <col min="7941" max="7941" width="2.28515625" customWidth="1"/>
    <col min="7942" max="7942" width="15.7109375" customWidth="1"/>
    <col min="7943" max="7944" width="12.140625" customWidth="1"/>
    <col min="7945" max="7945" width="1.7109375" customWidth="1"/>
    <col min="7946" max="7948" width="12.140625" customWidth="1"/>
    <col min="7949" max="7949" width="2.28515625" customWidth="1"/>
    <col min="7950" max="7951" width="12.140625" customWidth="1"/>
    <col min="7952" max="7952" width="16.7109375" customWidth="1"/>
    <col min="7953" max="7953" width="1.7109375" customWidth="1"/>
    <col min="7954" max="7954" width="18.42578125" customWidth="1"/>
    <col min="7965" max="7965" width="10.28515625" bestFit="1" customWidth="1"/>
    <col min="8193" max="8193" width="34.85546875" customWidth="1"/>
    <col min="8194" max="8194" width="12.28515625" customWidth="1"/>
    <col min="8195" max="8196" width="12.140625" customWidth="1"/>
    <col min="8197" max="8197" width="2.28515625" customWidth="1"/>
    <col min="8198" max="8198" width="15.7109375" customWidth="1"/>
    <col min="8199" max="8200" width="12.140625" customWidth="1"/>
    <col min="8201" max="8201" width="1.7109375" customWidth="1"/>
    <col min="8202" max="8204" width="12.140625" customWidth="1"/>
    <col min="8205" max="8205" width="2.28515625" customWidth="1"/>
    <col min="8206" max="8207" width="12.140625" customWidth="1"/>
    <col min="8208" max="8208" width="16.7109375" customWidth="1"/>
    <col min="8209" max="8209" width="1.7109375" customWidth="1"/>
    <col min="8210" max="8210" width="18.42578125" customWidth="1"/>
    <col min="8221" max="8221" width="10.28515625" bestFit="1" customWidth="1"/>
    <col min="8449" max="8449" width="34.85546875" customWidth="1"/>
    <col min="8450" max="8450" width="12.28515625" customWidth="1"/>
    <col min="8451" max="8452" width="12.140625" customWidth="1"/>
    <col min="8453" max="8453" width="2.28515625" customWidth="1"/>
    <col min="8454" max="8454" width="15.7109375" customWidth="1"/>
    <col min="8455" max="8456" width="12.140625" customWidth="1"/>
    <col min="8457" max="8457" width="1.7109375" customWidth="1"/>
    <col min="8458" max="8460" width="12.140625" customWidth="1"/>
    <col min="8461" max="8461" width="2.28515625" customWidth="1"/>
    <col min="8462" max="8463" width="12.140625" customWidth="1"/>
    <col min="8464" max="8464" width="16.7109375" customWidth="1"/>
    <col min="8465" max="8465" width="1.7109375" customWidth="1"/>
    <col min="8466" max="8466" width="18.42578125" customWidth="1"/>
    <col min="8477" max="8477" width="10.28515625" bestFit="1" customWidth="1"/>
    <col min="8705" max="8705" width="34.85546875" customWidth="1"/>
    <col min="8706" max="8706" width="12.28515625" customWidth="1"/>
    <col min="8707" max="8708" width="12.140625" customWidth="1"/>
    <col min="8709" max="8709" width="2.28515625" customWidth="1"/>
    <col min="8710" max="8710" width="15.7109375" customWidth="1"/>
    <col min="8711" max="8712" width="12.140625" customWidth="1"/>
    <col min="8713" max="8713" width="1.7109375" customWidth="1"/>
    <col min="8714" max="8716" width="12.140625" customWidth="1"/>
    <col min="8717" max="8717" width="2.28515625" customWidth="1"/>
    <col min="8718" max="8719" width="12.140625" customWidth="1"/>
    <col min="8720" max="8720" width="16.7109375" customWidth="1"/>
    <col min="8721" max="8721" width="1.7109375" customWidth="1"/>
    <col min="8722" max="8722" width="18.42578125" customWidth="1"/>
    <col min="8733" max="8733" width="10.28515625" bestFit="1" customWidth="1"/>
    <col min="8961" max="8961" width="34.85546875" customWidth="1"/>
    <col min="8962" max="8962" width="12.28515625" customWidth="1"/>
    <col min="8963" max="8964" width="12.140625" customWidth="1"/>
    <col min="8965" max="8965" width="2.28515625" customWidth="1"/>
    <col min="8966" max="8966" width="15.7109375" customWidth="1"/>
    <col min="8967" max="8968" width="12.140625" customWidth="1"/>
    <col min="8969" max="8969" width="1.7109375" customWidth="1"/>
    <col min="8970" max="8972" width="12.140625" customWidth="1"/>
    <col min="8973" max="8973" width="2.28515625" customWidth="1"/>
    <col min="8974" max="8975" width="12.140625" customWidth="1"/>
    <col min="8976" max="8976" width="16.7109375" customWidth="1"/>
    <col min="8977" max="8977" width="1.7109375" customWidth="1"/>
    <col min="8978" max="8978" width="18.42578125" customWidth="1"/>
    <col min="8989" max="8989" width="10.28515625" bestFit="1" customWidth="1"/>
    <col min="9217" max="9217" width="34.85546875" customWidth="1"/>
    <col min="9218" max="9218" width="12.28515625" customWidth="1"/>
    <col min="9219" max="9220" width="12.140625" customWidth="1"/>
    <col min="9221" max="9221" width="2.28515625" customWidth="1"/>
    <col min="9222" max="9222" width="15.7109375" customWidth="1"/>
    <col min="9223" max="9224" width="12.140625" customWidth="1"/>
    <col min="9225" max="9225" width="1.7109375" customWidth="1"/>
    <col min="9226" max="9228" width="12.140625" customWidth="1"/>
    <col min="9229" max="9229" width="2.28515625" customWidth="1"/>
    <col min="9230" max="9231" width="12.140625" customWidth="1"/>
    <col min="9232" max="9232" width="16.7109375" customWidth="1"/>
    <col min="9233" max="9233" width="1.7109375" customWidth="1"/>
    <col min="9234" max="9234" width="18.42578125" customWidth="1"/>
    <col min="9245" max="9245" width="10.28515625" bestFit="1" customWidth="1"/>
    <col min="9473" max="9473" width="34.85546875" customWidth="1"/>
    <col min="9474" max="9474" width="12.28515625" customWidth="1"/>
    <col min="9475" max="9476" width="12.140625" customWidth="1"/>
    <col min="9477" max="9477" width="2.28515625" customWidth="1"/>
    <col min="9478" max="9478" width="15.7109375" customWidth="1"/>
    <col min="9479" max="9480" width="12.140625" customWidth="1"/>
    <col min="9481" max="9481" width="1.7109375" customWidth="1"/>
    <col min="9482" max="9484" width="12.140625" customWidth="1"/>
    <col min="9485" max="9485" width="2.28515625" customWidth="1"/>
    <col min="9486" max="9487" width="12.140625" customWidth="1"/>
    <col min="9488" max="9488" width="16.7109375" customWidth="1"/>
    <col min="9489" max="9489" width="1.7109375" customWidth="1"/>
    <col min="9490" max="9490" width="18.42578125" customWidth="1"/>
    <col min="9501" max="9501" width="10.28515625" bestFit="1" customWidth="1"/>
    <col min="9729" max="9729" width="34.85546875" customWidth="1"/>
    <col min="9730" max="9730" width="12.28515625" customWidth="1"/>
    <col min="9731" max="9732" width="12.140625" customWidth="1"/>
    <col min="9733" max="9733" width="2.28515625" customWidth="1"/>
    <col min="9734" max="9734" width="15.7109375" customWidth="1"/>
    <col min="9735" max="9736" width="12.140625" customWidth="1"/>
    <col min="9737" max="9737" width="1.7109375" customWidth="1"/>
    <col min="9738" max="9740" width="12.140625" customWidth="1"/>
    <col min="9741" max="9741" width="2.28515625" customWidth="1"/>
    <col min="9742" max="9743" width="12.140625" customWidth="1"/>
    <col min="9744" max="9744" width="16.7109375" customWidth="1"/>
    <col min="9745" max="9745" width="1.7109375" customWidth="1"/>
    <col min="9746" max="9746" width="18.42578125" customWidth="1"/>
    <col min="9757" max="9757" width="10.28515625" bestFit="1" customWidth="1"/>
    <col min="9985" max="9985" width="34.85546875" customWidth="1"/>
    <col min="9986" max="9986" width="12.28515625" customWidth="1"/>
    <col min="9987" max="9988" width="12.140625" customWidth="1"/>
    <col min="9989" max="9989" width="2.28515625" customWidth="1"/>
    <col min="9990" max="9990" width="15.7109375" customWidth="1"/>
    <col min="9991" max="9992" width="12.140625" customWidth="1"/>
    <col min="9993" max="9993" width="1.7109375" customWidth="1"/>
    <col min="9994" max="9996" width="12.140625" customWidth="1"/>
    <col min="9997" max="9997" width="2.28515625" customWidth="1"/>
    <col min="9998" max="9999" width="12.140625" customWidth="1"/>
    <col min="10000" max="10000" width="16.7109375" customWidth="1"/>
    <col min="10001" max="10001" width="1.7109375" customWidth="1"/>
    <col min="10002" max="10002" width="18.42578125" customWidth="1"/>
    <col min="10013" max="10013" width="10.28515625" bestFit="1" customWidth="1"/>
    <col min="10241" max="10241" width="34.85546875" customWidth="1"/>
    <col min="10242" max="10242" width="12.28515625" customWidth="1"/>
    <col min="10243" max="10244" width="12.140625" customWidth="1"/>
    <col min="10245" max="10245" width="2.28515625" customWidth="1"/>
    <col min="10246" max="10246" width="15.7109375" customWidth="1"/>
    <col min="10247" max="10248" width="12.140625" customWidth="1"/>
    <col min="10249" max="10249" width="1.7109375" customWidth="1"/>
    <col min="10250" max="10252" width="12.140625" customWidth="1"/>
    <col min="10253" max="10253" width="2.28515625" customWidth="1"/>
    <col min="10254" max="10255" width="12.140625" customWidth="1"/>
    <col min="10256" max="10256" width="16.7109375" customWidth="1"/>
    <col min="10257" max="10257" width="1.7109375" customWidth="1"/>
    <col min="10258" max="10258" width="18.42578125" customWidth="1"/>
    <col min="10269" max="10269" width="10.28515625" bestFit="1" customWidth="1"/>
    <col min="10497" max="10497" width="34.85546875" customWidth="1"/>
    <col min="10498" max="10498" width="12.28515625" customWidth="1"/>
    <col min="10499" max="10500" width="12.140625" customWidth="1"/>
    <col min="10501" max="10501" width="2.28515625" customWidth="1"/>
    <col min="10502" max="10502" width="15.7109375" customWidth="1"/>
    <col min="10503" max="10504" width="12.140625" customWidth="1"/>
    <col min="10505" max="10505" width="1.7109375" customWidth="1"/>
    <col min="10506" max="10508" width="12.140625" customWidth="1"/>
    <col min="10509" max="10509" width="2.28515625" customWidth="1"/>
    <col min="10510" max="10511" width="12.140625" customWidth="1"/>
    <col min="10512" max="10512" width="16.7109375" customWidth="1"/>
    <col min="10513" max="10513" width="1.7109375" customWidth="1"/>
    <col min="10514" max="10514" width="18.42578125" customWidth="1"/>
    <col min="10525" max="10525" width="10.28515625" bestFit="1" customWidth="1"/>
    <col min="10753" max="10753" width="34.85546875" customWidth="1"/>
    <col min="10754" max="10754" width="12.28515625" customWidth="1"/>
    <col min="10755" max="10756" width="12.140625" customWidth="1"/>
    <col min="10757" max="10757" width="2.28515625" customWidth="1"/>
    <col min="10758" max="10758" width="15.7109375" customWidth="1"/>
    <col min="10759" max="10760" width="12.140625" customWidth="1"/>
    <col min="10761" max="10761" width="1.7109375" customWidth="1"/>
    <col min="10762" max="10764" width="12.140625" customWidth="1"/>
    <col min="10765" max="10765" width="2.28515625" customWidth="1"/>
    <col min="10766" max="10767" width="12.140625" customWidth="1"/>
    <col min="10768" max="10768" width="16.7109375" customWidth="1"/>
    <col min="10769" max="10769" width="1.7109375" customWidth="1"/>
    <col min="10770" max="10770" width="18.42578125" customWidth="1"/>
    <col min="10781" max="10781" width="10.28515625" bestFit="1" customWidth="1"/>
    <col min="11009" max="11009" width="34.85546875" customWidth="1"/>
    <col min="11010" max="11010" width="12.28515625" customWidth="1"/>
    <col min="11011" max="11012" width="12.140625" customWidth="1"/>
    <col min="11013" max="11013" width="2.28515625" customWidth="1"/>
    <col min="11014" max="11014" width="15.7109375" customWidth="1"/>
    <col min="11015" max="11016" width="12.140625" customWidth="1"/>
    <col min="11017" max="11017" width="1.7109375" customWidth="1"/>
    <col min="11018" max="11020" width="12.140625" customWidth="1"/>
    <col min="11021" max="11021" width="2.28515625" customWidth="1"/>
    <col min="11022" max="11023" width="12.140625" customWidth="1"/>
    <col min="11024" max="11024" width="16.7109375" customWidth="1"/>
    <col min="11025" max="11025" width="1.7109375" customWidth="1"/>
    <col min="11026" max="11026" width="18.42578125" customWidth="1"/>
    <col min="11037" max="11037" width="10.28515625" bestFit="1" customWidth="1"/>
    <col min="11265" max="11265" width="34.85546875" customWidth="1"/>
    <col min="11266" max="11266" width="12.28515625" customWidth="1"/>
    <col min="11267" max="11268" width="12.140625" customWidth="1"/>
    <col min="11269" max="11269" width="2.28515625" customWidth="1"/>
    <col min="11270" max="11270" width="15.7109375" customWidth="1"/>
    <col min="11271" max="11272" width="12.140625" customWidth="1"/>
    <col min="11273" max="11273" width="1.7109375" customWidth="1"/>
    <col min="11274" max="11276" width="12.140625" customWidth="1"/>
    <col min="11277" max="11277" width="2.28515625" customWidth="1"/>
    <col min="11278" max="11279" width="12.140625" customWidth="1"/>
    <col min="11280" max="11280" width="16.7109375" customWidth="1"/>
    <col min="11281" max="11281" width="1.7109375" customWidth="1"/>
    <col min="11282" max="11282" width="18.42578125" customWidth="1"/>
    <col min="11293" max="11293" width="10.28515625" bestFit="1" customWidth="1"/>
    <col min="11521" max="11521" width="34.85546875" customWidth="1"/>
    <col min="11522" max="11522" width="12.28515625" customWidth="1"/>
    <col min="11523" max="11524" width="12.140625" customWidth="1"/>
    <col min="11525" max="11525" width="2.28515625" customWidth="1"/>
    <col min="11526" max="11526" width="15.7109375" customWidth="1"/>
    <col min="11527" max="11528" width="12.140625" customWidth="1"/>
    <col min="11529" max="11529" width="1.7109375" customWidth="1"/>
    <col min="11530" max="11532" width="12.140625" customWidth="1"/>
    <col min="11533" max="11533" width="2.28515625" customWidth="1"/>
    <col min="11534" max="11535" width="12.140625" customWidth="1"/>
    <col min="11536" max="11536" width="16.7109375" customWidth="1"/>
    <col min="11537" max="11537" width="1.7109375" customWidth="1"/>
    <col min="11538" max="11538" width="18.42578125" customWidth="1"/>
    <col min="11549" max="11549" width="10.28515625" bestFit="1" customWidth="1"/>
    <col min="11777" max="11777" width="34.85546875" customWidth="1"/>
    <col min="11778" max="11778" width="12.28515625" customWidth="1"/>
    <col min="11779" max="11780" width="12.140625" customWidth="1"/>
    <col min="11781" max="11781" width="2.28515625" customWidth="1"/>
    <col min="11782" max="11782" width="15.7109375" customWidth="1"/>
    <col min="11783" max="11784" width="12.140625" customWidth="1"/>
    <col min="11785" max="11785" width="1.7109375" customWidth="1"/>
    <col min="11786" max="11788" width="12.140625" customWidth="1"/>
    <col min="11789" max="11789" width="2.28515625" customWidth="1"/>
    <col min="11790" max="11791" width="12.140625" customWidth="1"/>
    <col min="11792" max="11792" width="16.7109375" customWidth="1"/>
    <col min="11793" max="11793" width="1.7109375" customWidth="1"/>
    <col min="11794" max="11794" width="18.42578125" customWidth="1"/>
    <col min="11805" max="11805" width="10.28515625" bestFit="1" customWidth="1"/>
    <col min="12033" max="12033" width="34.85546875" customWidth="1"/>
    <col min="12034" max="12034" width="12.28515625" customWidth="1"/>
    <col min="12035" max="12036" width="12.140625" customWidth="1"/>
    <col min="12037" max="12037" width="2.28515625" customWidth="1"/>
    <col min="12038" max="12038" width="15.7109375" customWidth="1"/>
    <col min="12039" max="12040" width="12.140625" customWidth="1"/>
    <col min="12041" max="12041" width="1.7109375" customWidth="1"/>
    <col min="12042" max="12044" width="12.140625" customWidth="1"/>
    <col min="12045" max="12045" width="2.28515625" customWidth="1"/>
    <col min="12046" max="12047" width="12.140625" customWidth="1"/>
    <col min="12048" max="12048" width="16.7109375" customWidth="1"/>
    <col min="12049" max="12049" width="1.7109375" customWidth="1"/>
    <col min="12050" max="12050" width="18.42578125" customWidth="1"/>
    <col min="12061" max="12061" width="10.28515625" bestFit="1" customWidth="1"/>
    <col min="12289" max="12289" width="34.85546875" customWidth="1"/>
    <col min="12290" max="12290" width="12.28515625" customWidth="1"/>
    <col min="12291" max="12292" width="12.140625" customWidth="1"/>
    <col min="12293" max="12293" width="2.28515625" customWidth="1"/>
    <col min="12294" max="12294" width="15.7109375" customWidth="1"/>
    <col min="12295" max="12296" width="12.140625" customWidth="1"/>
    <col min="12297" max="12297" width="1.7109375" customWidth="1"/>
    <col min="12298" max="12300" width="12.140625" customWidth="1"/>
    <col min="12301" max="12301" width="2.28515625" customWidth="1"/>
    <col min="12302" max="12303" width="12.140625" customWidth="1"/>
    <col min="12304" max="12304" width="16.7109375" customWidth="1"/>
    <col min="12305" max="12305" width="1.7109375" customWidth="1"/>
    <col min="12306" max="12306" width="18.42578125" customWidth="1"/>
    <col min="12317" max="12317" width="10.28515625" bestFit="1" customWidth="1"/>
    <col min="12545" max="12545" width="34.85546875" customWidth="1"/>
    <col min="12546" max="12546" width="12.28515625" customWidth="1"/>
    <col min="12547" max="12548" width="12.140625" customWidth="1"/>
    <col min="12549" max="12549" width="2.28515625" customWidth="1"/>
    <col min="12550" max="12550" width="15.7109375" customWidth="1"/>
    <col min="12551" max="12552" width="12.140625" customWidth="1"/>
    <col min="12553" max="12553" width="1.7109375" customWidth="1"/>
    <col min="12554" max="12556" width="12.140625" customWidth="1"/>
    <col min="12557" max="12557" width="2.28515625" customWidth="1"/>
    <col min="12558" max="12559" width="12.140625" customWidth="1"/>
    <col min="12560" max="12560" width="16.7109375" customWidth="1"/>
    <col min="12561" max="12561" width="1.7109375" customWidth="1"/>
    <col min="12562" max="12562" width="18.42578125" customWidth="1"/>
    <col min="12573" max="12573" width="10.28515625" bestFit="1" customWidth="1"/>
    <col min="12801" max="12801" width="34.85546875" customWidth="1"/>
    <col min="12802" max="12802" width="12.28515625" customWidth="1"/>
    <col min="12803" max="12804" width="12.140625" customWidth="1"/>
    <col min="12805" max="12805" width="2.28515625" customWidth="1"/>
    <col min="12806" max="12806" width="15.7109375" customWidth="1"/>
    <col min="12807" max="12808" width="12.140625" customWidth="1"/>
    <col min="12809" max="12809" width="1.7109375" customWidth="1"/>
    <col min="12810" max="12812" width="12.140625" customWidth="1"/>
    <col min="12813" max="12813" width="2.28515625" customWidth="1"/>
    <col min="12814" max="12815" width="12.140625" customWidth="1"/>
    <col min="12816" max="12816" width="16.7109375" customWidth="1"/>
    <col min="12817" max="12817" width="1.7109375" customWidth="1"/>
    <col min="12818" max="12818" width="18.42578125" customWidth="1"/>
    <col min="12829" max="12829" width="10.28515625" bestFit="1" customWidth="1"/>
    <col min="13057" max="13057" width="34.85546875" customWidth="1"/>
    <col min="13058" max="13058" width="12.28515625" customWidth="1"/>
    <col min="13059" max="13060" width="12.140625" customWidth="1"/>
    <col min="13061" max="13061" width="2.28515625" customWidth="1"/>
    <col min="13062" max="13062" width="15.7109375" customWidth="1"/>
    <col min="13063" max="13064" width="12.140625" customWidth="1"/>
    <col min="13065" max="13065" width="1.7109375" customWidth="1"/>
    <col min="13066" max="13068" width="12.140625" customWidth="1"/>
    <col min="13069" max="13069" width="2.28515625" customWidth="1"/>
    <col min="13070" max="13071" width="12.140625" customWidth="1"/>
    <col min="13072" max="13072" width="16.7109375" customWidth="1"/>
    <col min="13073" max="13073" width="1.7109375" customWidth="1"/>
    <col min="13074" max="13074" width="18.42578125" customWidth="1"/>
    <col min="13085" max="13085" width="10.28515625" bestFit="1" customWidth="1"/>
    <col min="13313" max="13313" width="34.85546875" customWidth="1"/>
    <col min="13314" max="13314" width="12.28515625" customWidth="1"/>
    <col min="13315" max="13316" width="12.140625" customWidth="1"/>
    <col min="13317" max="13317" width="2.28515625" customWidth="1"/>
    <col min="13318" max="13318" width="15.7109375" customWidth="1"/>
    <col min="13319" max="13320" width="12.140625" customWidth="1"/>
    <col min="13321" max="13321" width="1.7109375" customWidth="1"/>
    <col min="13322" max="13324" width="12.140625" customWidth="1"/>
    <col min="13325" max="13325" width="2.28515625" customWidth="1"/>
    <col min="13326" max="13327" width="12.140625" customWidth="1"/>
    <col min="13328" max="13328" width="16.7109375" customWidth="1"/>
    <col min="13329" max="13329" width="1.7109375" customWidth="1"/>
    <col min="13330" max="13330" width="18.42578125" customWidth="1"/>
    <col min="13341" max="13341" width="10.28515625" bestFit="1" customWidth="1"/>
    <col min="13569" max="13569" width="34.85546875" customWidth="1"/>
    <col min="13570" max="13570" width="12.28515625" customWidth="1"/>
    <col min="13571" max="13572" width="12.140625" customWidth="1"/>
    <col min="13573" max="13573" width="2.28515625" customWidth="1"/>
    <col min="13574" max="13574" width="15.7109375" customWidth="1"/>
    <col min="13575" max="13576" width="12.140625" customWidth="1"/>
    <col min="13577" max="13577" width="1.7109375" customWidth="1"/>
    <col min="13578" max="13580" width="12.140625" customWidth="1"/>
    <col min="13581" max="13581" width="2.28515625" customWidth="1"/>
    <col min="13582" max="13583" width="12.140625" customWidth="1"/>
    <col min="13584" max="13584" width="16.7109375" customWidth="1"/>
    <col min="13585" max="13585" width="1.7109375" customWidth="1"/>
    <col min="13586" max="13586" width="18.42578125" customWidth="1"/>
    <col min="13597" max="13597" width="10.28515625" bestFit="1" customWidth="1"/>
    <col min="13825" max="13825" width="34.85546875" customWidth="1"/>
    <col min="13826" max="13826" width="12.28515625" customWidth="1"/>
    <col min="13827" max="13828" width="12.140625" customWidth="1"/>
    <col min="13829" max="13829" width="2.28515625" customWidth="1"/>
    <col min="13830" max="13830" width="15.7109375" customWidth="1"/>
    <col min="13831" max="13832" width="12.140625" customWidth="1"/>
    <col min="13833" max="13833" width="1.7109375" customWidth="1"/>
    <col min="13834" max="13836" width="12.140625" customWidth="1"/>
    <col min="13837" max="13837" width="2.28515625" customWidth="1"/>
    <col min="13838" max="13839" width="12.140625" customWidth="1"/>
    <col min="13840" max="13840" width="16.7109375" customWidth="1"/>
    <col min="13841" max="13841" width="1.7109375" customWidth="1"/>
    <col min="13842" max="13842" width="18.42578125" customWidth="1"/>
    <col min="13853" max="13853" width="10.28515625" bestFit="1" customWidth="1"/>
    <col min="14081" max="14081" width="34.85546875" customWidth="1"/>
    <col min="14082" max="14082" width="12.28515625" customWidth="1"/>
    <col min="14083" max="14084" width="12.140625" customWidth="1"/>
    <col min="14085" max="14085" width="2.28515625" customWidth="1"/>
    <col min="14086" max="14086" width="15.7109375" customWidth="1"/>
    <col min="14087" max="14088" width="12.140625" customWidth="1"/>
    <col min="14089" max="14089" width="1.7109375" customWidth="1"/>
    <col min="14090" max="14092" width="12.140625" customWidth="1"/>
    <col min="14093" max="14093" width="2.28515625" customWidth="1"/>
    <col min="14094" max="14095" width="12.140625" customWidth="1"/>
    <col min="14096" max="14096" width="16.7109375" customWidth="1"/>
    <col min="14097" max="14097" width="1.7109375" customWidth="1"/>
    <col min="14098" max="14098" width="18.42578125" customWidth="1"/>
    <col min="14109" max="14109" width="10.28515625" bestFit="1" customWidth="1"/>
    <col min="14337" max="14337" width="34.85546875" customWidth="1"/>
    <col min="14338" max="14338" width="12.28515625" customWidth="1"/>
    <col min="14339" max="14340" width="12.140625" customWidth="1"/>
    <col min="14341" max="14341" width="2.28515625" customWidth="1"/>
    <col min="14342" max="14342" width="15.7109375" customWidth="1"/>
    <col min="14343" max="14344" width="12.140625" customWidth="1"/>
    <col min="14345" max="14345" width="1.7109375" customWidth="1"/>
    <col min="14346" max="14348" width="12.140625" customWidth="1"/>
    <col min="14349" max="14349" width="2.28515625" customWidth="1"/>
    <col min="14350" max="14351" width="12.140625" customWidth="1"/>
    <col min="14352" max="14352" width="16.7109375" customWidth="1"/>
    <col min="14353" max="14353" width="1.7109375" customWidth="1"/>
    <col min="14354" max="14354" width="18.42578125" customWidth="1"/>
    <col min="14365" max="14365" width="10.28515625" bestFit="1" customWidth="1"/>
    <col min="14593" max="14593" width="34.85546875" customWidth="1"/>
    <col min="14594" max="14594" width="12.28515625" customWidth="1"/>
    <col min="14595" max="14596" width="12.140625" customWidth="1"/>
    <col min="14597" max="14597" width="2.28515625" customWidth="1"/>
    <col min="14598" max="14598" width="15.7109375" customWidth="1"/>
    <col min="14599" max="14600" width="12.140625" customWidth="1"/>
    <col min="14601" max="14601" width="1.7109375" customWidth="1"/>
    <col min="14602" max="14604" width="12.140625" customWidth="1"/>
    <col min="14605" max="14605" width="2.28515625" customWidth="1"/>
    <col min="14606" max="14607" width="12.140625" customWidth="1"/>
    <col min="14608" max="14608" width="16.7109375" customWidth="1"/>
    <col min="14609" max="14609" width="1.7109375" customWidth="1"/>
    <col min="14610" max="14610" width="18.42578125" customWidth="1"/>
    <col min="14621" max="14621" width="10.28515625" bestFit="1" customWidth="1"/>
    <col min="14849" max="14849" width="34.85546875" customWidth="1"/>
    <col min="14850" max="14850" width="12.28515625" customWidth="1"/>
    <col min="14851" max="14852" width="12.140625" customWidth="1"/>
    <col min="14853" max="14853" width="2.28515625" customWidth="1"/>
    <col min="14854" max="14854" width="15.7109375" customWidth="1"/>
    <col min="14855" max="14856" width="12.140625" customWidth="1"/>
    <col min="14857" max="14857" width="1.7109375" customWidth="1"/>
    <col min="14858" max="14860" width="12.140625" customWidth="1"/>
    <col min="14861" max="14861" width="2.28515625" customWidth="1"/>
    <col min="14862" max="14863" width="12.140625" customWidth="1"/>
    <col min="14864" max="14864" width="16.7109375" customWidth="1"/>
    <col min="14865" max="14865" width="1.7109375" customWidth="1"/>
    <col min="14866" max="14866" width="18.42578125" customWidth="1"/>
    <col min="14877" max="14877" width="10.28515625" bestFit="1" customWidth="1"/>
    <col min="15105" max="15105" width="34.85546875" customWidth="1"/>
    <col min="15106" max="15106" width="12.28515625" customWidth="1"/>
    <col min="15107" max="15108" width="12.140625" customWidth="1"/>
    <col min="15109" max="15109" width="2.28515625" customWidth="1"/>
    <col min="15110" max="15110" width="15.7109375" customWidth="1"/>
    <col min="15111" max="15112" width="12.140625" customWidth="1"/>
    <col min="15113" max="15113" width="1.7109375" customWidth="1"/>
    <col min="15114" max="15116" width="12.140625" customWidth="1"/>
    <col min="15117" max="15117" width="2.28515625" customWidth="1"/>
    <col min="15118" max="15119" width="12.140625" customWidth="1"/>
    <col min="15120" max="15120" width="16.7109375" customWidth="1"/>
    <col min="15121" max="15121" width="1.7109375" customWidth="1"/>
    <col min="15122" max="15122" width="18.42578125" customWidth="1"/>
    <col min="15133" max="15133" width="10.28515625" bestFit="1" customWidth="1"/>
    <col min="15361" max="15361" width="34.85546875" customWidth="1"/>
    <col min="15362" max="15362" width="12.28515625" customWidth="1"/>
    <col min="15363" max="15364" width="12.140625" customWidth="1"/>
    <col min="15365" max="15365" width="2.28515625" customWidth="1"/>
    <col min="15366" max="15366" width="15.7109375" customWidth="1"/>
    <col min="15367" max="15368" width="12.140625" customWidth="1"/>
    <col min="15369" max="15369" width="1.7109375" customWidth="1"/>
    <col min="15370" max="15372" width="12.140625" customWidth="1"/>
    <col min="15373" max="15373" width="2.28515625" customWidth="1"/>
    <col min="15374" max="15375" width="12.140625" customWidth="1"/>
    <col min="15376" max="15376" width="16.7109375" customWidth="1"/>
    <col min="15377" max="15377" width="1.7109375" customWidth="1"/>
    <col min="15378" max="15378" width="18.42578125" customWidth="1"/>
    <col min="15389" max="15389" width="10.28515625" bestFit="1" customWidth="1"/>
    <col min="15617" max="15617" width="34.85546875" customWidth="1"/>
    <col min="15618" max="15618" width="12.28515625" customWidth="1"/>
    <col min="15619" max="15620" width="12.140625" customWidth="1"/>
    <col min="15621" max="15621" width="2.28515625" customWidth="1"/>
    <col min="15622" max="15622" width="15.7109375" customWidth="1"/>
    <col min="15623" max="15624" width="12.140625" customWidth="1"/>
    <col min="15625" max="15625" width="1.7109375" customWidth="1"/>
    <col min="15626" max="15628" width="12.140625" customWidth="1"/>
    <col min="15629" max="15629" width="2.28515625" customWidth="1"/>
    <col min="15630" max="15631" width="12.140625" customWidth="1"/>
    <col min="15632" max="15632" width="16.7109375" customWidth="1"/>
    <col min="15633" max="15633" width="1.7109375" customWidth="1"/>
    <col min="15634" max="15634" width="18.42578125" customWidth="1"/>
    <col min="15645" max="15645" width="10.28515625" bestFit="1" customWidth="1"/>
    <col min="15873" max="15873" width="34.85546875" customWidth="1"/>
    <col min="15874" max="15874" width="12.28515625" customWidth="1"/>
    <col min="15875" max="15876" width="12.140625" customWidth="1"/>
    <col min="15877" max="15877" width="2.28515625" customWidth="1"/>
    <col min="15878" max="15878" width="15.7109375" customWidth="1"/>
    <col min="15879" max="15880" width="12.140625" customWidth="1"/>
    <col min="15881" max="15881" width="1.7109375" customWidth="1"/>
    <col min="15882" max="15884" width="12.140625" customWidth="1"/>
    <col min="15885" max="15885" width="2.28515625" customWidth="1"/>
    <col min="15886" max="15887" width="12.140625" customWidth="1"/>
    <col min="15888" max="15888" width="16.7109375" customWidth="1"/>
    <col min="15889" max="15889" width="1.7109375" customWidth="1"/>
    <col min="15890" max="15890" width="18.42578125" customWidth="1"/>
    <col min="15901" max="15901" width="10.28515625" bestFit="1" customWidth="1"/>
    <col min="16129" max="16129" width="34.85546875" customWidth="1"/>
    <col min="16130" max="16130" width="12.28515625" customWidth="1"/>
    <col min="16131" max="16132" width="12.140625" customWidth="1"/>
    <col min="16133" max="16133" width="2.28515625" customWidth="1"/>
    <col min="16134" max="16134" width="15.7109375" customWidth="1"/>
    <col min="16135" max="16136" width="12.140625" customWidth="1"/>
    <col min="16137" max="16137" width="1.7109375" customWidth="1"/>
    <col min="16138" max="16140" width="12.140625" customWidth="1"/>
    <col min="16141" max="16141" width="2.28515625" customWidth="1"/>
    <col min="16142" max="16143" width="12.140625" customWidth="1"/>
    <col min="16144" max="16144" width="16.7109375" customWidth="1"/>
    <col min="16145" max="16145" width="1.7109375" customWidth="1"/>
    <col min="16146" max="16146" width="18.42578125" customWidth="1"/>
    <col min="16157" max="16157" width="10.28515625" bestFit="1" customWidth="1"/>
  </cols>
  <sheetData>
    <row r="1" spans="1:20" ht="12.75" hidden="1" customHeight="1" x14ac:dyDescent="0.3">
      <c r="K1">
        <v>5</v>
      </c>
      <c r="L1" t="s">
        <v>0</v>
      </c>
    </row>
    <row r="2" spans="1:20" ht="22.5" customHeight="1" x14ac:dyDescent="0.3">
      <c r="B2" s="1"/>
      <c r="C2" s="2" t="s">
        <v>1</v>
      </c>
      <c r="D2" s="3"/>
      <c r="E2" s="4"/>
      <c r="F2" s="1"/>
      <c r="G2" s="2" t="s">
        <v>35</v>
      </c>
      <c r="H2" s="3"/>
      <c r="J2" s="1"/>
      <c r="K2" s="2" t="str">
        <f>+G2</f>
        <v>2015-2016</v>
      </c>
      <c r="L2" s="3"/>
      <c r="M2" s="4"/>
      <c r="N2" s="1"/>
      <c r="O2" s="2" t="str">
        <f>+K2</f>
        <v>2015-2016</v>
      </c>
      <c r="P2" s="3"/>
      <c r="Q2" s="5"/>
      <c r="R2" s="6" t="str">
        <f>+O2</f>
        <v>2015-2016</v>
      </c>
    </row>
    <row r="3" spans="1:20" ht="15.75" customHeight="1" x14ac:dyDescent="0.3">
      <c r="A3" s="67" t="s">
        <v>36</v>
      </c>
      <c r="B3" s="7"/>
      <c r="C3" s="8" t="s">
        <v>2</v>
      </c>
      <c r="D3" s="9"/>
      <c r="F3" s="7"/>
      <c r="G3" s="8" t="s">
        <v>3</v>
      </c>
      <c r="H3" s="10"/>
      <c r="I3" s="4"/>
      <c r="J3" s="7"/>
      <c r="K3" s="8" t="s">
        <v>4</v>
      </c>
      <c r="L3" s="10"/>
      <c r="M3" s="4"/>
      <c r="N3" s="11"/>
      <c r="O3" s="12" t="s">
        <v>5</v>
      </c>
      <c r="P3" s="13"/>
      <c r="Q3" s="5"/>
      <c r="R3" s="14" t="s">
        <v>6</v>
      </c>
    </row>
    <row r="4" spans="1:20" ht="17.100000000000001" customHeight="1" x14ac:dyDescent="0.3">
      <c r="B4" s="15" t="s">
        <v>7</v>
      </c>
      <c r="C4" s="15" t="s">
        <v>8</v>
      </c>
      <c r="D4" s="16" t="s">
        <v>9</v>
      </c>
      <c r="F4" s="15" t="s">
        <v>7</v>
      </c>
      <c r="G4" s="15" t="s">
        <v>8</v>
      </c>
      <c r="H4" s="16" t="s">
        <v>9</v>
      </c>
      <c r="I4" s="4"/>
      <c r="J4" s="15" t="s">
        <v>7</v>
      </c>
      <c r="K4" s="15" t="s">
        <v>8</v>
      </c>
      <c r="L4" s="16" t="s">
        <v>9</v>
      </c>
      <c r="M4" s="4"/>
      <c r="N4" s="15" t="s">
        <v>10</v>
      </c>
      <c r="O4" s="15" t="s">
        <v>10</v>
      </c>
      <c r="P4" s="16" t="s">
        <v>9</v>
      </c>
      <c r="Q4" s="17"/>
      <c r="R4" s="18"/>
    </row>
    <row r="5" spans="1:20" ht="17.100000000000001" customHeight="1" x14ac:dyDescent="0.3">
      <c r="A5" s="19"/>
      <c r="B5" s="20" t="s">
        <v>11</v>
      </c>
      <c r="C5" s="20" t="s">
        <v>12</v>
      </c>
      <c r="D5" s="21" t="s">
        <v>13</v>
      </c>
      <c r="F5" s="20" t="s">
        <v>11</v>
      </c>
      <c r="G5" s="20" t="s">
        <v>12</v>
      </c>
      <c r="H5" s="21" t="s">
        <v>13</v>
      </c>
      <c r="I5" s="4"/>
      <c r="J5" s="20" t="s">
        <v>11</v>
      </c>
      <c r="K5" s="20" t="s">
        <v>12</v>
      </c>
      <c r="L5" s="21" t="s">
        <v>13</v>
      </c>
      <c r="M5" s="4"/>
      <c r="N5" s="20" t="s">
        <v>11</v>
      </c>
      <c r="O5" s="20" t="s">
        <v>12</v>
      </c>
      <c r="P5" s="21" t="s">
        <v>13</v>
      </c>
      <c r="Q5" s="17"/>
      <c r="R5" s="20" t="s">
        <v>14</v>
      </c>
    </row>
    <row r="6" spans="1:20" ht="14.25" customHeight="1" x14ac:dyDescent="0.3">
      <c r="A6" s="22"/>
      <c r="B6" s="23"/>
      <c r="C6" s="24"/>
      <c r="D6" s="25"/>
      <c r="F6" s="23"/>
      <c r="G6" s="24"/>
      <c r="H6" s="25"/>
      <c r="I6" s="4"/>
      <c r="J6" s="23"/>
      <c r="K6" s="24"/>
      <c r="L6" s="25"/>
      <c r="M6" s="4"/>
      <c r="N6" s="23"/>
      <c r="O6" s="24"/>
      <c r="P6" s="25"/>
      <c r="Q6" s="5"/>
      <c r="R6" s="26"/>
    </row>
    <row r="7" spans="1:20" ht="9.75" hidden="1" customHeight="1" x14ac:dyDescent="0.3">
      <c r="B7" s="27">
        <v>0</v>
      </c>
      <c r="C7" s="28">
        <v>0</v>
      </c>
      <c r="D7" s="25"/>
      <c r="F7" s="27"/>
      <c r="G7" s="28"/>
      <c r="H7" s="25"/>
      <c r="I7" s="4"/>
      <c r="J7" s="23"/>
      <c r="K7" s="24"/>
      <c r="L7" s="25"/>
      <c r="M7" s="4"/>
      <c r="N7" s="29"/>
      <c r="O7" s="30"/>
      <c r="P7" s="31"/>
      <c r="Q7" s="32"/>
      <c r="R7" s="33"/>
    </row>
    <row r="8" spans="1:20" ht="16.5" customHeight="1" x14ac:dyDescent="0.3">
      <c r="A8" s="40" t="s">
        <v>37</v>
      </c>
      <c r="B8" s="63">
        <v>50000</v>
      </c>
      <c r="C8" s="64">
        <v>50000</v>
      </c>
      <c r="D8" s="34">
        <f t="shared" ref="D8:D15" si="0">+B8-C8</f>
        <v>0</v>
      </c>
      <c r="F8" s="63">
        <v>50000</v>
      </c>
      <c r="G8" s="64">
        <v>50000</v>
      </c>
      <c r="H8" s="34">
        <f t="shared" ref="H8:H15" si="1">+F8-G8</f>
        <v>0</v>
      </c>
      <c r="I8" s="4"/>
      <c r="J8" s="63">
        <f>+F8/12*3</f>
        <v>12500</v>
      </c>
      <c r="K8" s="64">
        <v>12500</v>
      </c>
      <c r="L8" s="34">
        <f t="shared" ref="L8:L15" si="2">+J8-K8</f>
        <v>0</v>
      </c>
      <c r="M8" s="4"/>
      <c r="N8" s="37">
        <v>12500</v>
      </c>
      <c r="O8" s="38">
        <v>12000</v>
      </c>
      <c r="P8" s="34">
        <v>500</v>
      </c>
      <c r="Q8" s="32"/>
      <c r="R8" s="39">
        <f>+P8-L8</f>
        <v>500</v>
      </c>
    </row>
    <row r="9" spans="1:20" ht="17.100000000000001" customHeight="1" x14ac:dyDescent="0.3">
      <c r="A9" s="40" t="s">
        <v>15</v>
      </c>
      <c r="B9" s="35">
        <v>90000</v>
      </c>
      <c r="C9" s="36">
        <v>90000</v>
      </c>
      <c r="D9" s="34">
        <f t="shared" si="0"/>
        <v>0</v>
      </c>
      <c r="E9" s="41"/>
      <c r="F9" s="35">
        <v>90000</v>
      </c>
      <c r="G9" s="36">
        <v>90000</v>
      </c>
      <c r="H9" s="34">
        <f t="shared" si="1"/>
        <v>0</v>
      </c>
      <c r="I9" s="41"/>
      <c r="J9" s="63">
        <f t="shared" ref="J9:J13" si="3">+F9/12*3</f>
        <v>22500</v>
      </c>
      <c r="K9" s="36">
        <v>22500</v>
      </c>
      <c r="L9" s="34">
        <f t="shared" si="2"/>
        <v>0</v>
      </c>
      <c r="M9" s="41"/>
      <c r="N9" s="35">
        <v>22500</v>
      </c>
      <c r="O9" s="36">
        <v>22000</v>
      </c>
      <c r="P9" s="34">
        <v>500</v>
      </c>
      <c r="Q9" s="42"/>
      <c r="R9" s="39">
        <f t="shared" ref="R9:R15" si="4">+P9-L9</f>
        <v>500</v>
      </c>
      <c r="S9" s="29"/>
      <c r="T9" s="36"/>
    </row>
    <row r="10" spans="1:20" ht="17.100000000000001" customHeight="1" x14ac:dyDescent="0.3">
      <c r="A10" s="40" t="s">
        <v>16</v>
      </c>
      <c r="B10" s="35">
        <v>850000</v>
      </c>
      <c r="C10" s="36">
        <v>845000</v>
      </c>
      <c r="D10" s="34">
        <f t="shared" si="0"/>
        <v>5000</v>
      </c>
      <c r="E10" s="41"/>
      <c r="F10" s="35">
        <v>850000</v>
      </c>
      <c r="G10" s="36">
        <v>850000</v>
      </c>
      <c r="H10" s="34">
        <f t="shared" si="1"/>
        <v>0</v>
      </c>
      <c r="I10" s="41"/>
      <c r="J10" s="63">
        <f t="shared" si="3"/>
        <v>212500</v>
      </c>
      <c r="K10" s="36">
        <v>212500</v>
      </c>
      <c r="L10" s="34">
        <f>+J10-K10</f>
        <v>0</v>
      </c>
      <c r="M10" s="41"/>
      <c r="N10" s="35">
        <v>212500</v>
      </c>
      <c r="O10" s="36">
        <v>213000</v>
      </c>
      <c r="P10" s="34">
        <v>-500</v>
      </c>
      <c r="Q10" s="42"/>
      <c r="R10" s="39">
        <f>+P10-L10</f>
        <v>-500</v>
      </c>
      <c r="S10" s="29"/>
      <c r="T10" s="36"/>
    </row>
    <row r="11" spans="1:20" ht="17.100000000000001" customHeight="1" x14ac:dyDescent="0.3">
      <c r="A11" s="40" t="s">
        <v>17</v>
      </c>
      <c r="B11" s="35">
        <v>1500000</v>
      </c>
      <c r="C11" s="36">
        <v>1500000</v>
      </c>
      <c r="D11" s="34">
        <f t="shared" si="0"/>
        <v>0</v>
      </c>
      <c r="E11" s="41"/>
      <c r="F11" s="35">
        <v>1500000</v>
      </c>
      <c r="G11" s="36">
        <v>1500000</v>
      </c>
      <c r="H11" s="34">
        <f t="shared" si="1"/>
        <v>0</v>
      </c>
      <c r="I11" s="41"/>
      <c r="J11" s="63">
        <f t="shared" si="3"/>
        <v>375000</v>
      </c>
      <c r="K11" s="36">
        <v>375000</v>
      </c>
      <c r="L11" s="34">
        <f t="shared" si="2"/>
        <v>0</v>
      </c>
      <c r="M11" s="41"/>
      <c r="N11" s="35">
        <v>375000</v>
      </c>
      <c r="O11" s="36">
        <v>350000</v>
      </c>
      <c r="P11" s="66">
        <v>25000</v>
      </c>
      <c r="Q11" s="42"/>
      <c r="R11" s="39">
        <f t="shared" si="4"/>
        <v>25000</v>
      </c>
      <c r="S11" s="29"/>
      <c r="T11" s="36"/>
    </row>
    <row r="12" spans="1:20" ht="17.100000000000001" customHeight="1" x14ac:dyDescent="0.3">
      <c r="A12" s="40" t="s">
        <v>18</v>
      </c>
      <c r="B12" s="35">
        <v>2500000</v>
      </c>
      <c r="C12" s="36">
        <v>2505000</v>
      </c>
      <c r="D12" s="34">
        <f>+B12-C12</f>
        <v>-5000</v>
      </c>
      <c r="E12" s="41"/>
      <c r="F12" s="35">
        <v>2500000</v>
      </c>
      <c r="G12" s="36">
        <v>2500000</v>
      </c>
      <c r="H12" s="34">
        <f t="shared" si="1"/>
        <v>0</v>
      </c>
      <c r="I12" s="41"/>
      <c r="J12" s="63">
        <f t="shared" si="3"/>
        <v>625000</v>
      </c>
      <c r="K12" s="36">
        <v>625000</v>
      </c>
      <c r="L12" s="34">
        <f t="shared" si="2"/>
        <v>0</v>
      </c>
      <c r="M12" s="41"/>
      <c r="N12" s="35">
        <v>625000</v>
      </c>
      <c r="O12" s="36">
        <v>635000</v>
      </c>
      <c r="P12" s="34">
        <v>-10000</v>
      </c>
      <c r="Q12" s="42"/>
      <c r="R12" s="39">
        <f t="shared" si="4"/>
        <v>-10000</v>
      </c>
      <c r="S12" s="29"/>
      <c r="T12" s="36"/>
    </row>
    <row r="13" spans="1:20" ht="17.100000000000001" customHeight="1" x14ac:dyDescent="0.3">
      <c r="A13" s="40" t="s">
        <v>19</v>
      </c>
      <c r="B13" s="35">
        <v>12000</v>
      </c>
      <c r="C13" s="36">
        <v>12000</v>
      </c>
      <c r="D13" s="34">
        <f t="shared" si="0"/>
        <v>0</v>
      </c>
      <c r="E13" s="41"/>
      <c r="F13" s="35">
        <v>12000</v>
      </c>
      <c r="G13" s="36">
        <v>12000</v>
      </c>
      <c r="H13" s="34">
        <f t="shared" si="1"/>
        <v>0</v>
      </c>
      <c r="I13" s="41"/>
      <c r="J13" s="63">
        <f t="shared" si="3"/>
        <v>3000</v>
      </c>
      <c r="K13" s="36">
        <v>3000</v>
      </c>
      <c r="L13" s="34">
        <f t="shared" si="2"/>
        <v>0</v>
      </c>
      <c r="M13" s="41"/>
      <c r="N13" s="35">
        <v>3000</v>
      </c>
      <c r="O13" s="36">
        <v>2500</v>
      </c>
      <c r="P13" s="34">
        <v>500</v>
      </c>
      <c r="Q13" s="42"/>
      <c r="R13" s="39">
        <f t="shared" si="4"/>
        <v>500</v>
      </c>
      <c r="S13" s="29"/>
      <c r="T13" s="36"/>
    </row>
    <row r="14" spans="1:20" ht="17.100000000000001" hidden="1" customHeight="1" x14ac:dyDescent="0.3">
      <c r="A14" s="40" t="s">
        <v>20</v>
      </c>
      <c r="B14" s="35">
        <v>0</v>
      </c>
      <c r="C14" s="36">
        <v>0</v>
      </c>
      <c r="D14" s="34">
        <f t="shared" si="0"/>
        <v>0</v>
      </c>
      <c r="E14" s="41"/>
      <c r="F14" s="35">
        <v>0</v>
      </c>
      <c r="G14" s="36">
        <v>0</v>
      </c>
      <c r="H14" s="34">
        <f t="shared" si="1"/>
        <v>0</v>
      </c>
      <c r="I14" s="41"/>
      <c r="J14" s="35">
        <v>0</v>
      </c>
      <c r="K14" s="36">
        <v>0</v>
      </c>
      <c r="L14" s="34">
        <f t="shared" si="2"/>
        <v>0</v>
      </c>
      <c r="M14" s="41"/>
      <c r="N14" s="35">
        <v>0</v>
      </c>
      <c r="O14" s="36">
        <v>0</v>
      </c>
      <c r="P14" s="34">
        <v>0</v>
      </c>
      <c r="Q14" s="42"/>
      <c r="R14" s="39">
        <f t="shared" si="4"/>
        <v>0</v>
      </c>
      <c r="S14" s="29"/>
      <c r="T14" s="36"/>
    </row>
    <row r="15" spans="1:20" ht="17.100000000000001" hidden="1" customHeight="1" x14ac:dyDescent="0.3">
      <c r="A15" s="40" t="s">
        <v>21</v>
      </c>
      <c r="B15" s="35">
        <v>0</v>
      </c>
      <c r="C15" s="36">
        <v>0</v>
      </c>
      <c r="D15" s="34">
        <f t="shared" si="0"/>
        <v>0</v>
      </c>
      <c r="E15" s="41"/>
      <c r="F15" s="35">
        <v>0</v>
      </c>
      <c r="G15" s="36">
        <v>0</v>
      </c>
      <c r="H15" s="34">
        <f t="shared" si="1"/>
        <v>0</v>
      </c>
      <c r="I15" s="41"/>
      <c r="J15" s="35">
        <v>0</v>
      </c>
      <c r="K15" s="36">
        <v>0</v>
      </c>
      <c r="L15" s="34">
        <f t="shared" si="2"/>
        <v>0</v>
      </c>
      <c r="M15" s="41"/>
      <c r="N15" s="35">
        <v>0</v>
      </c>
      <c r="O15" s="36">
        <v>0</v>
      </c>
      <c r="P15" s="34">
        <v>0</v>
      </c>
      <c r="Q15" s="42"/>
      <c r="R15" s="39">
        <f t="shared" si="4"/>
        <v>0</v>
      </c>
      <c r="S15" s="29"/>
      <c r="T15" s="36"/>
    </row>
    <row r="16" spans="1:20" ht="8.25" customHeight="1" x14ac:dyDescent="0.3">
      <c r="A16" s="40"/>
      <c r="B16" s="23"/>
      <c r="C16" s="24"/>
      <c r="D16" s="25"/>
      <c r="F16" s="23"/>
      <c r="G16" s="24"/>
      <c r="H16" s="25"/>
      <c r="I16" s="4"/>
      <c r="J16" s="23"/>
      <c r="K16" s="24"/>
      <c r="L16" s="25"/>
      <c r="M16" s="4"/>
      <c r="N16" s="29"/>
      <c r="O16" s="30"/>
      <c r="P16" s="31"/>
      <c r="Q16" s="32"/>
      <c r="R16" s="33"/>
      <c r="S16" s="29"/>
      <c r="T16" s="24"/>
    </row>
    <row r="17" spans="1:20" ht="17.100000000000001" customHeight="1" x14ac:dyDescent="0.3">
      <c r="A17" s="22" t="s">
        <v>22</v>
      </c>
      <c r="B17" s="43">
        <f>SUM(B8:B16)</f>
        <v>5002000</v>
      </c>
      <c r="C17" s="44">
        <f>SUM(C8:C16)</f>
        <v>5002000</v>
      </c>
      <c r="D17" s="45">
        <f>SUM(D8:D15)</f>
        <v>0</v>
      </c>
      <c r="E17" s="46"/>
      <c r="F17" s="43">
        <f>SUM(F8:F16)</f>
        <v>5002000</v>
      </c>
      <c r="G17" s="44">
        <f>SUM(G8:G16)</f>
        <v>5002000</v>
      </c>
      <c r="H17" s="45">
        <f>SUM(H8:H15)</f>
        <v>0</v>
      </c>
      <c r="I17" s="46"/>
      <c r="J17" s="43">
        <f>SUM(J8:J16)</f>
        <v>1250500</v>
      </c>
      <c r="K17" s="44">
        <f>SUM(K8:K16)</f>
        <v>1250500</v>
      </c>
      <c r="L17" s="45">
        <f>+J17-K17</f>
        <v>0</v>
      </c>
      <c r="M17" s="46"/>
      <c r="N17" s="43">
        <v>1250500</v>
      </c>
      <c r="O17" s="44">
        <v>1234500</v>
      </c>
      <c r="P17" s="45">
        <v>16000</v>
      </c>
      <c r="Q17" s="47"/>
      <c r="R17" s="39">
        <f>SUM(R8:R16)</f>
        <v>16000</v>
      </c>
      <c r="S17" s="48"/>
      <c r="T17" s="44"/>
    </row>
    <row r="18" spans="1:20" ht="17.100000000000001" customHeight="1" x14ac:dyDescent="0.3">
      <c r="B18" s="43"/>
      <c r="C18" s="44"/>
      <c r="D18" s="45"/>
      <c r="E18" s="46"/>
      <c r="F18" s="43"/>
      <c r="G18" s="44"/>
      <c r="H18" s="45"/>
      <c r="I18" s="46"/>
      <c r="J18" s="43"/>
      <c r="K18" s="44"/>
      <c r="L18" s="45"/>
      <c r="M18" s="46"/>
      <c r="N18" s="49"/>
      <c r="O18" s="50"/>
      <c r="P18" s="65"/>
      <c r="Q18" s="51"/>
      <c r="R18" s="52"/>
    </row>
    <row r="19" spans="1:20" ht="17.100000000000001" customHeight="1" x14ac:dyDescent="0.3">
      <c r="A19" s="40" t="s">
        <v>23</v>
      </c>
      <c r="B19" s="43">
        <v>2000</v>
      </c>
      <c r="C19" s="44">
        <v>2000</v>
      </c>
      <c r="D19" s="45">
        <f>+B19-C19</f>
        <v>0</v>
      </c>
      <c r="E19" s="46"/>
      <c r="F19" s="43">
        <v>2000</v>
      </c>
      <c r="G19" s="44">
        <v>2000</v>
      </c>
      <c r="H19" s="45">
        <f>+F19-G19</f>
        <v>0</v>
      </c>
      <c r="I19" s="46"/>
      <c r="J19" s="35">
        <v>500</v>
      </c>
      <c r="K19" s="36">
        <v>500</v>
      </c>
      <c r="L19" s="45">
        <f>+J19-K19</f>
        <v>0</v>
      </c>
      <c r="M19" s="46"/>
      <c r="N19" s="43">
        <v>500</v>
      </c>
      <c r="O19" s="44">
        <v>500</v>
      </c>
      <c r="P19" s="45">
        <v>0</v>
      </c>
      <c r="Q19" s="51"/>
      <c r="R19" s="39">
        <f>+P19-L19</f>
        <v>0</v>
      </c>
    </row>
    <row r="20" spans="1:20" ht="17.100000000000001" customHeight="1" x14ac:dyDescent="0.3">
      <c r="B20" s="43"/>
      <c r="C20" s="44"/>
      <c r="D20" s="45"/>
      <c r="E20" s="46"/>
      <c r="F20" s="43"/>
      <c r="G20" s="44"/>
      <c r="H20" s="45"/>
      <c r="I20" s="46"/>
      <c r="J20" s="43"/>
      <c r="K20" s="44"/>
      <c r="L20" s="45"/>
      <c r="M20" s="46"/>
      <c r="N20" s="49"/>
      <c r="O20" s="50"/>
      <c r="P20" s="53"/>
      <c r="Q20" s="51"/>
      <c r="R20" s="52"/>
    </row>
    <row r="21" spans="1:20" ht="17.100000000000001" customHeight="1" x14ac:dyDescent="0.3">
      <c r="A21" s="54" t="s">
        <v>24</v>
      </c>
      <c r="B21" s="43">
        <f>+B17+B19</f>
        <v>5004000</v>
      </c>
      <c r="C21" s="44">
        <f>+C17+C19</f>
        <v>5004000</v>
      </c>
      <c r="D21" s="45">
        <f>+D17+D19</f>
        <v>0</v>
      </c>
      <c r="E21" s="46"/>
      <c r="F21" s="43">
        <f>+F17+F19</f>
        <v>5004000</v>
      </c>
      <c r="G21" s="44">
        <f>+G17+G19</f>
        <v>5004000</v>
      </c>
      <c r="H21" s="45">
        <f>+H17+H19</f>
        <v>0</v>
      </c>
      <c r="I21" s="46"/>
      <c r="J21" s="43">
        <f>+J17+J19</f>
        <v>1251000</v>
      </c>
      <c r="K21" s="44">
        <f>+K17+K19</f>
        <v>1251000</v>
      </c>
      <c r="L21" s="45">
        <f>+J21-K21</f>
        <v>0</v>
      </c>
      <c r="M21" s="46"/>
      <c r="N21" s="43">
        <v>1251000</v>
      </c>
      <c r="O21" s="44">
        <v>1235000</v>
      </c>
      <c r="P21" s="45">
        <v>16000</v>
      </c>
      <c r="Q21" s="47"/>
      <c r="R21" s="39">
        <f>+R17+R19+1</f>
        <v>16001</v>
      </c>
      <c r="S21" s="55"/>
    </row>
    <row r="22" spans="1:20" ht="17.100000000000001" customHeight="1" x14ac:dyDescent="0.3">
      <c r="B22" s="43"/>
      <c r="C22" s="44"/>
      <c r="D22" s="45"/>
      <c r="E22" s="46"/>
      <c r="F22" s="43"/>
      <c r="G22" s="44"/>
      <c r="H22" s="45"/>
      <c r="I22" s="46"/>
      <c r="J22" s="43"/>
      <c r="K22" s="44"/>
      <c r="L22" s="45"/>
      <c r="M22" s="46"/>
      <c r="N22" s="49"/>
      <c r="O22" s="50"/>
      <c r="P22" s="53"/>
      <c r="Q22" s="51"/>
      <c r="R22" s="52"/>
    </row>
    <row r="23" spans="1:20" ht="17.100000000000001" customHeight="1" x14ac:dyDescent="0.3">
      <c r="B23" s="43"/>
      <c r="C23" s="44"/>
      <c r="D23" s="45"/>
      <c r="E23" s="46"/>
      <c r="F23" s="43"/>
      <c r="G23" s="44"/>
      <c r="H23" s="45"/>
      <c r="I23" s="46"/>
      <c r="J23" s="43"/>
      <c r="K23" s="44"/>
      <c r="L23" s="45"/>
      <c r="M23" s="46"/>
      <c r="N23" s="43"/>
      <c r="O23" s="44"/>
      <c r="P23" s="45"/>
      <c r="Q23" s="51"/>
      <c r="R23" s="52"/>
    </row>
    <row r="24" spans="1:20" ht="17.100000000000001" customHeight="1" x14ac:dyDescent="0.3">
      <c r="A24" s="22" t="s">
        <v>25</v>
      </c>
      <c r="B24" s="43">
        <v>110000</v>
      </c>
      <c r="C24" s="44">
        <v>109000</v>
      </c>
      <c r="D24" s="45">
        <f>+B24-C24</f>
        <v>1000</v>
      </c>
      <c r="E24" s="46"/>
      <c r="F24" s="43">
        <v>110000</v>
      </c>
      <c r="G24" s="44">
        <v>110000</v>
      </c>
      <c r="H24" s="45">
        <f>+F24-G24</f>
        <v>0</v>
      </c>
      <c r="I24" s="46"/>
      <c r="J24" s="35">
        <v>27500</v>
      </c>
      <c r="K24" s="36">
        <v>27500</v>
      </c>
      <c r="L24" s="45">
        <f>+J24-K24</f>
        <v>0</v>
      </c>
      <c r="M24" s="46"/>
      <c r="N24" s="43">
        <v>27500</v>
      </c>
      <c r="O24" s="44">
        <v>20000</v>
      </c>
      <c r="P24" s="45">
        <v>7500</v>
      </c>
      <c r="Q24" s="51"/>
      <c r="R24" s="39">
        <f>+P24-L24</f>
        <v>7500</v>
      </c>
    </row>
    <row r="25" spans="1:20" ht="17.100000000000001" customHeight="1" x14ac:dyDescent="0.3">
      <c r="B25" s="43"/>
      <c r="C25" s="44"/>
      <c r="D25" s="45"/>
      <c r="E25" s="46"/>
      <c r="F25" s="43"/>
      <c r="G25" s="44"/>
      <c r="H25" s="45"/>
      <c r="I25" s="46"/>
      <c r="J25" s="43"/>
      <c r="K25" s="44"/>
      <c r="L25" s="45"/>
      <c r="M25" s="46"/>
      <c r="N25" s="43"/>
      <c r="O25" s="44"/>
      <c r="P25" s="45"/>
      <c r="Q25" s="51"/>
      <c r="R25" s="52"/>
    </row>
    <row r="26" spans="1:20" ht="17.100000000000001" customHeight="1" x14ac:dyDescent="0.3">
      <c r="A26" s="22" t="s">
        <v>26</v>
      </c>
      <c r="B26" s="43"/>
      <c r="C26" s="44"/>
      <c r="D26" s="45"/>
      <c r="E26" s="46"/>
      <c r="F26" s="43"/>
      <c r="G26" s="44"/>
      <c r="H26" s="45"/>
      <c r="I26" s="46"/>
      <c r="J26" s="43"/>
      <c r="K26" s="44"/>
      <c r="L26" s="45"/>
      <c r="M26" s="46"/>
      <c r="N26" s="43"/>
      <c r="O26" s="44"/>
      <c r="P26" s="45"/>
      <c r="Q26" s="51"/>
      <c r="R26" s="52"/>
    </row>
    <row r="27" spans="1:20" ht="17.100000000000001" customHeight="1" x14ac:dyDescent="0.3">
      <c r="B27" s="43"/>
      <c r="C27" s="44"/>
      <c r="D27" s="45"/>
      <c r="E27" s="46"/>
      <c r="F27" s="43"/>
      <c r="G27" s="44"/>
      <c r="H27" s="45"/>
      <c r="I27" s="46"/>
      <c r="J27" s="43"/>
      <c r="K27" s="44"/>
      <c r="L27" s="45"/>
      <c r="M27" s="46"/>
      <c r="N27" s="43"/>
      <c r="O27" s="44"/>
      <c r="P27" s="45"/>
      <c r="Q27" s="51"/>
      <c r="R27" s="52"/>
    </row>
    <row r="28" spans="1:20" ht="17.100000000000001" customHeight="1" x14ac:dyDescent="0.3">
      <c r="A28" s="56" t="s">
        <v>27</v>
      </c>
      <c r="B28" s="43">
        <v>180000</v>
      </c>
      <c r="C28" s="44">
        <v>160000</v>
      </c>
      <c r="D28" s="45">
        <f>+B28-C28</f>
        <v>20000</v>
      </c>
      <c r="E28" s="46"/>
      <c r="F28" s="43">
        <v>180000</v>
      </c>
      <c r="G28" s="44">
        <v>176000</v>
      </c>
      <c r="H28" s="45">
        <f>+F28-G28</f>
        <v>4000</v>
      </c>
      <c r="I28" s="46"/>
      <c r="J28" s="35">
        <v>45000</v>
      </c>
      <c r="K28" s="36">
        <v>45000</v>
      </c>
      <c r="L28" s="45">
        <f>+J28-K28</f>
        <v>0</v>
      </c>
      <c r="M28" s="46"/>
      <c r="N28" s="35">
        <v>45000</v>
      </c>
      <c r="O28" s="36">
        <v>45000</v>
      </c>
      <c r="P28" s="45">
        <v>0</v>
      </c>
      <c r="Q28" s="51"/>
      <c r="R28" s="39">
        <f>+P28-L28</f>
        <v>0</v>
      </c>
    </row>
    <row r="29" spans="1:20" ht="17.100000000000001" customHeight="1" x14ac:dyDescent="0.3">
      <c r="B29" s="43"/>
      <c r="C29" s="44"/>
      <c r="D29" s="45"/>
      <c r="E29" s="46"/>
      <c r="F29" s="43"/>
      <c r="G29" s="44"/>
      <c r="H29" s="45"/>
      <c r="I29" s="46"/>
      <c r="J29" s="29"/>
      <c r="L29" s="45"/>
      <c r="M29" s="46"/>
      <c r="N29" s="35"/>
      <c r="O29" s="36"/>
      <c r="P29" s="45"/>
      <c r="Q29" s="51"/>
      <c r="R29" s="39"/>
    </row>
    <row r="30" spans="1:20" ht="17.100000000000001" customHeight="1" x14ac:dyDescent="0.3">
      <c r="A30" s="56" t="s">
        <v>28</v>
      </c>
      <c r="B30" s="43">
        <v>80000</v>
      </c>
      <c r="C30" s="44">
        <v>75000</v>
      </c>
      <c r="D30" s="45">
        <f>+B30-C30</f>
        <v>5000</v>
      </c>
      <c r="E30" s="46"/>
      <c r="F30" s="43">
        <v>80000</v>
      </c>
      <c r="G30" s="44">
        <v>75000</v>
      </c>
      <c r="H30" s="45">
        <f>+F30-G30</f>
        <v>5000</v>
      </c>
      <c r="I30" s="46"/>
      <c r="J30" s="35">
        <v>20000</v>
      </c>
      <c r="K30" s="36">
        <v>17750</v>
      </c>
      <c r="L30" s="45">
        <f>+J30-K30</f>
        <v>2250</v>
      </c>
      <c r="M30" s="46"/>
      <c r="N30" s="35">
        <v>20000</v>
      </c>
      <c r="O30" s="36">
        <v>15750</v>
      </c>
      <c r="P30" s="45">
        <v>4250</v>
      </c>
      <c r="Q30" s="51"/>
      <c r="R30" s="39">
        <f>+P30-L30</f>
        <v>2000</v>
      </c>
    </row>
    <row r="31" spans="1:20" ht="17.100000000000001" customHeight="1" x14ac:dyDescent="0.3">
      <c r="B31" s="43"/>
      <c r="C31" s="44"/>
      <c r="D31" s="45"/>
      <c r="E31" s="46"/>
      <c r="F31" s="43"/>
      <c r="G31" s="44"/>
      <c r="H31" s="45"/>
      <c r="I31" s="46"/>
      <c r="J31" s="29"/>
      <c r="L31" s="45"/>
      <c r="M31" s="46"/>
      <c r="N31" s="43"/>
      <c r="O31" s="44"/>
      <c r="P31" s="45"/>
      <c r="Q31" s="51"/>
      <c r="R31" s="52"/>
    </row>
    <row r="32" spans="1:20" ht="17.100000000000001" customHeight="1" x14ac:dyDescent="0.3">
      <c r="A32" s="54" t="s">
        <v>29</v>
      </c>
      <c r="B32" s="43">
        <f>+B28+B30</f>
        <v>260000</v>
      </c>
      <c r="C32" s="44">
        <f>+C28+C30+C24</f>
        <v>344000</v>
      </c>
      <c r="D32" s="45">
        <f>+D28+D30</f>
        <v>25000</v>
      </c>
      <c r="E32" s="46"/>
      <c r="F32" s="43">
        <f>+F28+F30</f>
        <v>260000</v>
      </c>
      <c r="G32" s="44">
        <f>+G28+G30</f>
        <v>251000</v>
      </c>
      <c r="H32" s="45">
        <f>+H28+H30</f>
        <v>9000</v>
      </c>
      <c r="I32" s="46"/>
      <c r="J32" s="35">
        <f>+J28+J30</f>
        <v>65000</v>
      </c>
      <c r="K32" s="36">
        <f>+K28+K30</f>
        <v>62750</v>
      </c>
      <c r="L32" s="45">
        <f>+J32-K32</f>
        <v>2250</v>
      </c>
      <c r="M32" s="46"/>
      <c r="N32" s="43">
        <v>65000</v>
      </c>
      <c r="O32" s="44">
        <v>60750</v>
      </c>
      <c r="P32" s="45">
        <v>4250</v>
      </c>
      <c r="Q32" s="51"/>
      <c r="R32" s="39">
        <f>+R28+R30</f>
        <v>2000</v>
      </c>
    </row>
    <row r="33" spans="1:29" ht="17.100000000000001" customHeight="1" x14ac:dyDescent="0.3">
      <c r="B33" s="43"/>
      <c r="C33" s="44"/>
      <c r="D33" s="45"/>
      <c r="E33" s="46"/>
      <c r="F33" s="43"/>
      <c r="G33" s="44"/>
      <c r="H33" s="45"/>
      <c r="I33" s="46"/>
      <c r="J33" s="43"/>
      <c r="K33" s="44"/>
      <c r="L33" s="45"/>
      <c r="M33" s="46"/>
      <c r="N33" s="43"/>
      <c r="O33" s="44"/>
      <c r="P33" s="45"/>
      <c r="Q33" s="51"/>
      <c r="R33" s="52"/>
      <c r="AC33" s="55">
        <f>+P28+P24+P30</f>
        <v>11750</v>
      </c>
    </row>
    <row r="34" spans="1:29" ht="17.100000000000001" customHeight="1" x14ac:dyDescent="0.3">
      <c r="A34" s="22" t="s">
        <v>30</v>
      </c>
      <c r="B34" s="43"/>
      <c r="C34" s="44"/>
      <c r="D34" s="45"/>
      <c r="E34" s="46"/>
      <c r="F34" s="43"/>
      <c r="G34" s="44"/>
      <c r="H34" s="45"/>
      <c r="I34" s="46"/>
      <c r="J34" s="43"/>
      <c r="K34" s="44"/>
      <c r="L34" s="45"/>
      <c r="M34" s="46"/>
      <c r="N34" s="43"/>
      <c r="O34" s="44"/>
      <c r="P34" s="45"/>
      <c r="Q34" s="51"/>
      <c r="R34" s="52"/>
    </row>
    <row r="35" spans="1:29" ht="17.100000000000001" customHeight="1" x14ac:dyDescent="0.3">
      <c r="B35" s="43"/>
      <c r="C35" s="44"/>
      <c r="D35" s="45"/>
      <c r="E35" s="46"/>
      <c r="F35" s="43"/>
      <c r="G35" s="44"/>
      <c r="H35" s="45"/>
      <c r="I35" s="46"/>
      <c r="J35" s="43"/>
      <c r="K35" s="44"/>
      <c r="L35" s="45"/>
      <c r="M35" s="46"/>
      <c r="N35" s="43"/>
      <c r="O35" s="44"/>
      <c r="P35" s="45"/>
      <c r="Q35" s="51"/>
      <c r="R35" s="52"/>
    </row>
    <row r="36" spans="1:29" ht="17.100000000000001" customHeight="1" x14ac:dyDescent="0.3">
      <c r="A36" t="s">
        <v>31</v>
      </c>
      <c r="B36" s="43">
        <v>10000</v>
      </c>
      <c r="C36" s="44">
        <v>10000</v>
      </c>
      <c r="D36" s="45">
        <f>+B36-C36</f>
        <v>0</v>
      </c>
      <c r="E36" s="46"/>
      <c r="F36" s="43">
        <v>10000</v>
      </c>
      <c r="G36" s="44">
        <v>10000</v>
      </c>
      <c r="H36" s="45">
        <f>+F36-G36</f>
        <v>0</v>
      </c>
      <c r="I36" s="46"/>
      <c r="J36" s="35">
        <v>2500</v>
      </c>
      <c r="K36" s="36">
        <v>2500</v>
      </c>
      <c r="L36" s="45">
        <f>+J36-K36</f>
        <v>0</v>
      </c>
      <c r="M36" s="46"/>
      <c r="N36" s="43">
        <v>2500</v>
      </c>
      <c r="O36" s="44">
        <v>2500</v>
      </c>
      <c r="P36" s="45">
        <v>0</v>
      </c>
      <c r="Q36" s="51"/>
      <c r="R36" s="39">
        <f>+P36-L36</f>
        <v>0</v>
      </c>
    </row>
    <row r="37" spans="1:29" ht="17.100000000000001" customHeight="1" x14ac:dyDescent="0.3">
      <c r="B37" s="43"/>
      <c r="C37" s="44"/>
      <c r="D37" s="45"/>
      <c r="E37" s="46"/>
      <c r="F37" s="43"/>
      <c r="G37" s="44"/>
      <c r="H37" s="45"/>
      <c r="I37" s="46"/>
      <c r="J37" s="43"/>
      <c r="K37" s="44"/>
      <c r="L37" s="45"/>
      <c r="M37" s="46"/>
      <c r="N37" s="43"/>
      <c r="O37" s="44"/>
      <c r="P37" s="45"/>
      <c r="Q37" s="51"/>
      <c r="R37" s="52"/>
    </row>
    <row r="38" spans="1:29" ht="17.100000000000001" customHeight="1" x14ac:dyDescent="0.3">
      <c r="A38" s="22" t="s">
        <v>32</v>
      </c>
      <c r="B38" s="43">
        <f>+B21+B32+B36+B24</f>
        <v>5384000</v>
      </c>
      <c r="C38" s="44">
        <f>+C21+C32+C36</f>
        <v>5358000</v>
      </c>
      <c r="D38" s="45">
        <f>+B38-C38</f>
        <v>26000</v>
      </c>
      <c r="E38" s="46"/>
      <c r="F38" s="43">
        <f>+F21+F32+F36+F24</f>
        <v>5384000</v>
      </c>
      <c r="G38" s="44">
        <f>+G21+G32+G36+G24</f>
        <v>5375000</v>
      </c>
      <c r="H38" s="45">
        <f>+F38-G38</f>
        <v>9000</v>
      </c>
      <c r="I38" s="46"/>
      <c r="J38" s="43">
        <f>+J36+J21+J24+J32</f>
        <v>1346000</v>
      </c>
      <c r="K38" s="44">
        <f>+K36+K32+K21+K24</f>
        <v>1343750</v>
      </c>
      <c r="L38" s="45">
        <f>+J38-K38</f>
        <v>2250</v>
      </c>
      <c r="M38" s="46"/>
      <c r="N38" s="43">
        <v>1346000</v>
      </c>
      <c r="O38" s="44">
        <v>1318250</v>
      </c>
      <c r="P38" s="45">
        <v>27750</v>
      </c>
      <c r="Q38" s="51"/>
      <c r="R38" s="39">
        <f>+R21+R32+R36+R24</f>
        <v>25501</v>
      </c>
    </row>
    <row r="39" spans="1:29" ht="17.100000000000001" hidden="1" customHeight="1" x14ac:dyDescent="0.3">
      <c r="A39" s="22"/>
      <c r="B39" s="43"/>
      <c r="C39" s="44"/>
      <c r="D39" s="45"/>
      <c r="E39" s="46"/>
      <c r="F39" s="43"/>
      <c r="G39" s="44"/>
      <c r="H39" s="45"/>
      <c r="I39" s="46"/>
      <c r="J39" s="43"/>
      <c r="K39" s="44"/>
      <c r="L39" s="45"/>
      <c r="M39" s="46"/>
      <c r="N39" s="43"/>
      <c r="O39" s="44"/>
      <c r="P39" s="45"/>
      <c r="Q39" s="51"/>
      <c r="R39" s="39"/>
    </row>
    <row r="40" spans="1:29" ht="17.100000000000001" hidden="1" customHeight="1" x14ac:dyDescent="0.3">
      <c r="A40" s="40" t="s">
        <v>33</v>
      </c>
      <c r="B40" s="43"/>
      <c r="C40" s="44"/>
      <c r="D40" s="45">
        <v>35844</v>
      </c>
      <c r="E40" s="44"/>
      <c r="F40" s="43"/>
      <c r="G40" s="44"/>
      <c r="H40" s="45">
        <f>+'[1]AGENCY -OTHER'!H113</f>
        <v>22452</v>
      </c>
      <c r="I40" s="44"/>
      <c r="J40" s="43"/>
      <c r="K40" s="44"/>
      <c r="L40" s="45">
        <f>+'[1]AGENCY -OTHER'!I113</f>
        <v>22452</v>
      </c>
      <c r="M40" s="44"/>
      <c r="N40" s="43"/>
      <c r="O40" s="44"/>
      <c r="P40" s="45">
        <f>+'[1]AGENCY -OTHER'!J113</f>
        <v>22452</v>
      </c>
      <c r="Q40" s="51"/>
      <c r="R40" s="39"/>
    </row>
    <row r="41" spans="1:29" ht="17.100000000000001" hidden="1" customHeight="1" x14ac:dyDescent="0.3">
      <c r="A41" s="40"/>
      <c r="B41" s="43"/>
      <c r="C41" s="44"/>
      <c r="D41" s="45"/>
      <c r="E41" s="44"/>
      <c r="F41" s="43"/>
      <c r="G41" s="44"/>
      <c r="H41" s="45"/>
      <c r="I41" s="44"/>
      <c r="J41" s="43"/>
      <c r="K41" s="44"/>
      <c r="L41" s="45"/>
      <c r="M41" s="44"/>
      <c r="N41" s="43"/>
      <c r="O41" s="44"/>
      <c r="P41" s="45"/>
      <c r="Q41" s="51"/>
      <c r="R41" s="39"/>
    </row>
    <row r="42" spans="1:29" ht="17.100000000000001" hidden="1" customHeight="1" x14ac:dyDescent="0.3">
      <c r="A42" s="22"/>
      <c r="B42" s="43"/>
      <c r="C42" s="44"/>
      <c r="D42" s="45"/>
      <c r="E42" s="46"/>
      <c r="F42" s="43"/>
      <c r="G42" s="44"/>
      <c r="H42" s="45"/>
      <c r="I42" s="46"/>
      <c r="J42" s="43"/>
      <c r="K42" s="44"/>
      <c r="L42" s="45"/>
      <c r="M42" s="46"/>
      <c r="N42" s="43"/>
      <c r="O42" s="44"/>
      <c r="P42" s="45"/>
      <c r="Q42" s="51"/>
      <c r="R42" s="39"/>
    </row>
    <row r="43" spans="1:29" ht="17.100000000000001" hidden="1" customHeight="1" x14ac:dyDescent="0.3">
      <c r="A43" s="22" t="s">
        <v>34</v>
      </c>
      <c r="B43" s="43"/>
      <c r="C43" s="44"/>
      <c r="D43" s="45">
        <f>SUM(D38:D42)</f>
        <v>61844</v>
      </c>
      <c r="E43" s="46"/>
      <c r="F43" s="43"/>
      <c r="G43" s="44"/>
      <c r="H43" s="45">
        <f>SUM(H38:H42)</f>
        <v>31452</v>
      </c>
      <c r="I43" s="46"/>
      <c r="J43" s="43"/>
      <c r="K43" s="44"/>
      <c r="L43" s="45">
        <f>SUM(L38:L42)</f>
        <v>24702</v>
      </c>
      <c r="M43" s="46"/>
      <c r="N43" s="43"/>
      <c r="O43" s="44"/>
      <c r="P43" s="45">
        <f>SUM(P38:P42)</f>
        <v>50202</v>
      </c>
      <c r="Q43" s="51"/>
      <c r="R43" s="39"/>
    </row>
    <row r="44" spans="1:29" ht="20.100000000000001" customHeight="1" x14ac:dyDescent="0.3">
      <c r="B44" s="57"/>
      <c r="C44" s="58"/>
      <c r="D44" s="59"/>
      <c r="E44" s="55"/>
      <c r="F44" s="57"/>
      <c r="G44" s="58"/>
      <c r="H44" s="59"/>
      <c r="I44" s="55"/>
      <c r="J44" s="57"/>
      <c r="K44" s="58"/>
      <c r="L44" s="59"/>
      <c r="M44" s="55"/>
      <c r="N44" s="57"/>
      <c r="O44" s="58"/>
      <c r="P44" s="59"/>
      <c r="Q44" s="32"/>
      <c r="R44" s="60"/>
    </row>
    <row r="46" spans="1:29" ht="14.45" x14ac:dyDescent="0.3">
      <c r="P46" s="61"/>
    </row>
    <row r="47" spans="1:29" x14ac:dyDescent="0.25">
      <c r="J47" s="55"/>
      <c r="K47" s="55"/>
      <c r="N47" s="55"/>
      <c r="O47" s="55"/>
      <c r="P47" s="62"/>
    </row>
    <row r="48" spans="1:29" x14ac:dyDescent="0.25">
      <c r="F48" s="55"/>
      <c r="G48" s="55"/>
      <c r="O48" s="55"/>
    </row>
    <row r="50" spans="14:14" x14ac:dyDescent="0.25">
      <c r="N50" s="55"/>
    </row>
  </sheetData>
  <hyperlinks>
    <hyperlink ref="A1" r:id="rId1" display="\\"/>
  </hyperlinks>
  <pageMargins left="0.7" right="0.7" top="0.75" bottom="0.75" header="0.3" footer="0.3"/>
  <pageSetup scale="47" orientation="landscape" r:id="rId2"/>
  <headerFooter>
    <oddHeader>&amp;C&amp;"-,Bold"&amp;12ABC COMPANY
Statement of Revenue &amp; Expense by Funding Source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Papineau</dc:creator>
  <cp:lastModifiedBy>Amanda Brown</cp:lastModifiedBy>
  <cp:lastPrinted>2015-06-18T16:07:48Z</cp:lastPrinted>
  <dcterms:created xsi:type="dcterms:W3CDTF">2015-06-16T18:35:27Z</dcterms:created>
  <dcterms:modified xsi:type="dcterms:W3CDTF">2015-07-30T13:22:43Z</dcterms:modified>
</cp:coreProperties>
</file>