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8505"/>
  </bookViews>
  <sheets>
    <sheet name="Instruction Sheet" sheetId="1" r:id="rId1"/>
    <sheet name="From To" sheetId="2" r:id="rId2"/>
  </sheets>
  <calcPr calcId="145621"/>
</workbook>
</file>

<file path=xl/calcChain.xml><?xml version="1.0" encoding="utf-8"?>
<calcChain xmlns="http://schemas.openxmlformats.org/spreadsheetml/2006/main">
  <c r="I121" i="2" l="1"/>
  <c r="O121" i="2" s="1"/>
  <c r="J123" i="2"/>
  <c r="I123" i="2"/>
  <c r="L121" i="2" l="1"/>
  <c r="M121" i="2"/>
  <c r="J121" i="2"/>
  <c r="N121" i="2"/>
  <c r="I124" i="2"/>
  <c r="K121" i="2"/>
  <c r="I114" i="2"/>
  <c r="L114" i="2" s="1"/>
  <c r="I107" i="2"/>
  <c r="O107" i="2" s="1"/>
  <c r="I100" i="2"/>
  <c r="L100" i="2" s="1"/>
  <c r="I93" i="2"/>
  <c r="L93" i="2" s="1"/>
  <c r="I86" i="2"/>
  <c r="L86" i="2" s="1"/>
  <c r="I79" i="2"/>
  <c r="O79" i="2" s="1"/>
  <c r="I72" i="2"/>
  <c r="L72" i="2" s="1"/>
  <c r="I65" i="2"/>
  <c r="L65" i="2" s="1"/>
  <c r="I58" i="2"/>
  <c r="L58" i="2" s="1"/>
  <c r="I51" i="2"/>
  <c r="O51" i="2" s="1"/>
  <c r="I44" i="2"/>
  <c r="O44" i="2" s="1"/>
  <c r="I37" i="2"/>
  <c r="N37" i="2" s="1"/>
  <c r="I30" i="2"/>
  <c r="O30" i="2" s="1"/>
  <c r="I23" i="2"/>
  <c r="L23" i="2" s="1"/>
  <c r="I16" i="2"/>
  <c r="N16" i="2" s="1"/>
  <c r="J116" i="2"/>
  <c r="I116" i="2"/>
  <c r="I117" i="2" s="1"/>
  <c r="J109" i="2"/>
  <c r="I109" i="2"/>
  <c r="J102" i="2"/>
  <c r="I102" i="2"/>
  <c r="J95" i="2"/>
  <c r="I95" i="2"/>
  <c r="I96" i="2" s="1"/>
  <c r="J88" i="2"/>
  <c r="I88" i="2"/>
  <c r="J81" i="2"/>
  <c r="I81" i="2"/>
  <c r="J74" i="2"/>
  <c r="I74" i="2"/>
  <c r="I75" i="2" s="1"/>
  <c r="J67" i="2"/>
  <c r="I67" i="2"/>
  <c r="K65" i="2"/>
  <c r="J60" i="2"/>
  <c r="I60" i="2"/>
  <c r="J53" i="2"/>
  <c r="I53" i="2"/>
  <c r="I54" i="2" s="1"/>
  <c r="L51" i="2"/>
  <c r="J46" i="2"/>
  <c r="I46" i="2"/>
  <c r="J39" i="2"/>
  <c r="I39" i="2"/>
  <c r="I40" i="2" s="1"/>
  <c r="J32" i="2"/>
  <c r="I32" i="2"/>
  <c r="I33" i="2" s="1"/>
  <c r="K30" i="2"/>
  <c r="J25" i="2"/>
  <c r="I25" i="2"/>
  <c r="I26" i="2" s="1"/>
  <c r="J18" i="2"/>
  <c r="I18" i="2"/>
  <c r="J16" i="2"/>
  <c r="I9" i="2"/>
  <c r="L9" i="2" s="1"/>
  <c r="J11" i="2"/>
  <c r="I11" i="2"/>
  <c r="I2" i="2"/>
  <c r="L2" i="2" s="1"/>
  <c r="J4" i="2"/>
  <c r="I4" i="2"/>
  <c r="O23" i="2" l="1"/>
  <c r="N107" i="2"/>
  <c r="O86" i="2"/>
  <c r="K107" i="2"/>
  <c r="I12" i="2"/>
  <c r="K37" i="2"/>
  <c r="K58" i="2"/>
  <c r="N65" i="2"/>
  <c r="I89" i="2"/>
  <c r="I103" i="2"/>
  <c r="I110" i="2"/>
  <c r="K16" i="2"/>
  <c r="O16" i="2"/>
  <c r="L44" i="2"/>
  <c r="I61" i="2"/>
  <c r="I68" i="2"/>
  <c r="L79" i="2"/>
  <c r="L107" i="2"/>
  <c r="I19" i="2"/>
  <c r="I47" i="2"/>
  <c r="O72" i="2"/>
  <c r="O9" i="2"/>
  <c r="L30" i="2"/>
  <c r="N58" i="2"/>
  <c r="N86" i="2"/>
  <c r="M58" i="2"/>
  <c r="O58" i="2"/>
  <c r="M65" i="2"/>
  <c r="O65" i="2"/>
  <c r="K86" i="2"/>
  <c r="O114" i="2"/>
  <c r="L16" i="2"/>
  <c r="N30" i="2"/>
  <c r="J58" i="2"/>
  <c r="J65" i="2"/>
  <c r="I82" i="2"/>
  <c r="O93" i="2"/>
  <c r="O100" i="2"/>
  <c r="N93" i="2"/>
  <c r="K93" i="2"/>
  <c r="L37" i="2"/>
  <c r="O37" i="2"/>
  <c r="N23" i="2"/>
  <c r="K23" i="2"/>
  <c r="M16" i="2"/>
  <c r="M114" i="2"/>
  <c r="J114" i="2"/>
  <c r="N114" i="2"/>
  <c r="K114" i="2"/>
  <c r="M107" i="2"/>
  <c r="J107" i="2"/>
  <c r="M100" i="2"/>
  <c r="J100" i="2"/>
  <c r="N100" i="2"/>
  <c r="K100" i="2"/>
  <c r="M93" i="2"/>
  <c r="J93" i="2"/>
  <c r="M86" i="2"/>
  <c r="J86" i="2"/>
  <c r="M79" i="2"/>
  <c r="J79" i="2"/>
  <c r="N79" i="2"/>
  <c r="K79" i="2"/>
  <c r="M72" i="2"/>
  <c r="J72" i="2"/>
  <c r="N72" i="2"/>
  <c r="K72" i="2"/>
  <c r="M51" i="2"/>
  <c r="J51" i="2"/>
  <c r="N51" i="2"/>
  <c r="K51" i="2"/>
  <c r="M44" i="2"/>
  <c r="J44" i="2"/>
  <c r="N44" i="2"/>
  <c r="K44" i="2"/>
  <c r="M37" i="2"/>
  <c r="J37" i="2"/>
  <c r="M30" i="2"/>
  <c r="J30" i="2"/>
  <c r="M23" i="2"/>
  <c r="J23" i="2"/>
  <c r="M9" i="2"/>
  <c r="J9" i="2"/>
  <c r="N9" i="2"/>
  <c r="K9" i="2"/>
  <c r="J2" i="2"/>
  <c r="N2" i="2"/>
  <c r="K2" i="2"/>
  <c r="O2" i="2"/>
  <c r="M2" i="2"/>
  <c r="I5" i="2"/>
</calcChain>
</file>

<file path=xl/sharedStrings.xml><?xml version="1.0" encoding="utf-8"?>
<sst xmlns="http://schemas.openxmlformats.org/spreadsheetml/2006/main" count="139" uniqueCount="36">
  <si>
    <t>New Code</t>
  </si>
  <si>
    <t>Old Codes</t>
  </si>
  <si>
    <t>Served</t>
  </si>
  <si>
    <t>Total</t>
  </si>
  <si>
    <t>Difference</t>
  </si>
  <si>
    <t>Reason If Different</t>
  </si>
  <si>
    <t>Detail Code</t>
  </si>
  <si>
    <t>Name of Service</t>
  </si>
  <si>
    <t>DS Supported Group Living Residences</t>
  </si>
  <si>
    <t>DS Intensive Support Residences</t>
  </si>
  <si>
    <t>DS Host Family Residences</t>
  </si>
  <si>
    <t>DS Specialized Accommodation</t>
  </si>
  <si>
    <t>DS Supported Independent Living</t>
  </si>
  <si>
    <t>DS Caregiver Respite Services and Supports</t>
  </si>
  <si>
    <t>DS Community Participation Services and Supports</t>
  </si>
  <si>
    <t>DS Specialized Services - Adult Protective Services</t>
  </si>
  <si>
    <t>DS Professional and Specialized Services</t>
  </si>
  <si>
    <t>DS Employment Supports</t>
  </si>
  <si>
    <t>DS Coordination Processes</t>
  </si>
  <si>
    <t>DS Application Entity</t>
  </si>
  <si>
    <t>DS Funding  Entity - Decinition will be available upon implementation</t>
  </si>
  <si>
    <t>DS Self Managed Support - Direct</t>
  </si>
  <si>
    <t>DS Self Managed Support - Indirect</t>
  </si>
  <si>
    <t>DS Community Networks of Specialized Care (CNSC)</t>
  </si>
  <si>
    <t>Broader Public Sector - Other Developmental Services</t>
  </si>
  <si>
    <t>Instructions for Completing the Template</t>
  </si>
  <si>
    <t>Partner Facility Renewal - Capital</t>
  </si>
  <si>
    <t>Vocational Alternative Supports (Sheltered workshops)</t>
  </si>
  <si>
    <t xml:space="preserve"> </t>
  </si>
  <si>
    <t>Note:</t>
  </si>
  <si>
    <t>You may only input information in cells that are white, all coloured areas are formula based and are protected.  The password is princess should you need to unprotect an area.</t>
  </si>
  <si>
    <t>The worksheet has been prepopulated to map the new detail with the old detail codes.</t>
  </si>
  <si>
    <t>Served:</t>
  </si>
  <si>
    <t>Enter the number of individuals served in the new code and in the old codes.  The difference will automatically calculate.</t>
  </si>
  <si>
    <t>Reason for difference:</t>
  </si>
  <si>
    <t>You can input the reason for the difference in the transition to the new detail codes, e.g. could be duplicate counts, reduced or increased service capacity.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</si>
</sst>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2" xfId="0" applyFill="1" applyBorder="1"/>
    <xf numFmtId="0" fontId="1" fillId="2" borderId="3" xfId="0" applyFont="1" applyFill="1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5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15" xfId="0" applyFill="1" applyBorder="1"/>
    <xf numFmtId="0" fontId="0" fillId="2" borderId="0" xfId="0" applyFill="1"/>
    <xf numFmtId="0" fontId="0" fillId="0" borderId="1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0" borderId="16" xfId="0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workbookViewId="0">
      <selection activeCell="B8" sqref="B8"/>
    </sheetView>
  </sheetViews>
  <sheetFormatPr defaultRowHeight="15" x14ac:dyDescent="0.25"/>
  <cols>
    <col min="1" max="1" width="21.42578125" customWidth="1"/>
  </cols>
  <sheetData>
    <row r="1" spans="1:18" x14ac:dyDescent="0.25">
      <c r="C1" t="s">
        <v>25</v>
      </c>
    </row>
    <row r="3" spans="1:18" x14ac:dyDescent="0.25">
      <c r="A3" s="22" t="s">
        <v>29</v>
      </c>
      <c r="B3" s="22" t="s">
        <v>30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x14ac:dyDescent="0.25">
      <c r="A4" s="22"/>
      <c r="B4" s="22" t="s">
        <v>31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6" spans="1:18" x14ac:dyDescent="0.25">
      <c r="A6" t="s">
        <v>32</v>
      </c>
      <c r="B6" t="s">
        <v>33</v>
      </c>
    </row>
    <row r="8" spans="1:18" x14ac:dyDescent="0.25">
      <c r="A8" t="s">
        <v>34</v>
      </c>
      <c r="B8" t="s">
        <v>35</v>
      </c>
    </row>
    <row r="10" spans="1:18" x14ac:dyDescent="0.25">
      <c r="A10" t="s">
        <v>6</v>
      </c>
      <c r="B10" t="s">
        <v>7</v>
      </c>
    </row>
    <row r="11" spans="1:18" x14ac:dyDescent="0.25">
      <c r="A11">
        <v>8847</v>
      </c>
      <c r="B11" t="s">
        <v>8</v>
      </c>
    </row>
    <row r="12" spans="1:18" x14ac:dyDescent="0.25">
      <c r="A12">
        <v>9110</v>
      </c>
      <c r="B12" t="s">
        <v>9</v>
      </c>
    </row>
    <row r="13" spans="1:18" x14ac:dyDescent="0.25">
      <c r="A13">
        <v>9111</v>
      </c>
      <c r="B13" t="s">
        <v>10</v>
      </c>
    </row>
    <row r="14" spans="1:18" x14ac:dyDescent="0.25">
      <c r="A14">
        <v>8886</v>
      </c>
      <c r="B14" t="s">
        <v>11</v>
      </c>
    </row>
    <row r="15" spans="1:18" x14ac:dyDescent="0.25">
      <c r="A15">
        <v>9112</v>
      </c>
      <c r="B15" t="s">
        <v>12</v>
      </c>
    </row>
    <row r="16" spans="1:18" x14ac:dyDescent="0.25">
      <c r="A16">
        <v>9130</v>
      </c>
      <c r="B16" t="s">
        <v>13</v>
      </c>
    </row>
    <row r="17" spans="1:2" x14ac:dyDescent="0.25">
      <c r="A17">
        <v>9131</v>
      </c>
      <c r="B17" t="s">
        <v>14</v>
      </c>
    </row>
    <row r="18" spans="1:2" x14ac:dyDescent="0.25">
      <c r="A18">
        <v>8888</v>
      </c>
      <c r="B18" t="s">
        <v>15</v>
      </c>
    </row>
    <row r="19" spans="1:2" x14ac:dyDescent="0.25">
      <c r="A19">
        <v>9132</v>
      </c>
      <c r="B19" t="s">
        <v>16</v>
      </c>
    </row>
    <row r="20" spans="1:2" x14ac:dyDescent="0.25">
      <c r="A20">
        <v>8871</v>
      </c>
      <c r="B20" t="s">
        <v>17</v>
      </c>
    </row>
    <row r="21" spans="1:2" x14ac:dyDescent="0.25">
      <c r="A21">
        <v>9133</v>
      </c>
      <c r="B21" t="s">
        <v>18</v>
      </c>
    </row>
    <row r="22" spans="1:2" x14ac:dyDescent="0.25">
      <c r="A22">
        <v>8882</v>
      </c>
      <c r="B22" t="s">
        <v>19</v>
      </c>
    </row>
    <row r="23" spans="1:2" x14ac:dyDescent="0.25">
      <c r="B23" t="s">
        <v>20</v>
      </c>
    </row>
    <row r="24" spans="1:2" x14ac:dyDescent="0.25">
      <c r="A24">
        <v>9134</v>
      </c>
      <c r="B24" t="s">
        <v>21</v>
      </c>
    </row>
    <row r="25" spans="1:2" x14ac:dyDescent="0.25">
      <c r="A25">
        <v>9136</v>
      </c>
      <c r="B25" t="s">
        <v>22</v>
      </c>
    </row>
    <row r="26" spans="1:2" x14ac:dyDescent="0.25">
      <c r="A26">
        <v>9135</v>
      </c>
      <c r="B26" t="s">
        <v>23</v>
      </c>
    </row>
    <row r="27" spans="1:2" x14ac:dyDescent="0.25">
      <c r="A27">
        <v>8876</v>
      </c>
      <c r="B27" t="s">
        <v>24</v>
      </c>
    </row>
    <row r="28" spans="1:2" x14ac:dyDescent="0.25">
      <c r="A28">
        <v>8915</v>
      </c>
      <c r="B28" t="s">
        <v>26</v>
      </c>
    </row>
    <row r="29" spans="1:2" x14ac:dyDescent="0.25">
      <c r="A29">
        <v>8868</v>
      </c>
      <c r="B29" t="s">
        <v>27</v>
      </c>
    </row>
  </sheetData>
  <sortState ref="D4:D20">
    <sortCondition ref="D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5"/>
  <sheetViews>
    <sheetView topLeftCell="H1" workbookViewId="0">
      <selection sqref="A1:G1048576"/>
    </sheetView>
  </sheetViews>
  <sheetFormatPr defaultRowHeight="15" x14ac:dyDescent="0.25"/>
  <cols>
    <col min="1" max="1" width="9.140625" hidden="1" customWidth="1"/>
    <col min="2" max="7" width="5" hidden="1" customWidth="1"/>
    <col min="8" max="8" width="18" bestFit="1" customWidth="1"/>
    <col min="9" max="9" width="10.140625" bestFit="1" customWidth="1"/>
  </cols>
  <sheetData>
    <row r="1" spans="1:15" x14ac:dyDescent="0.25">
      <c r="A1">
        <v>8847</v>
      </c>
      <c r="B1">
        <v>8847</v>
      </c>
      <c r="H1" s="1"/>
      <c r="I1" s="2" t="s">
        <v>0</v>
      </c>
      <c r="J1" s="16" t="s">
        <v>1</v>
      </c>
      <c r="K1" s="17"/>
      <c r="L1" s="17"/>
      <c r="M1" s="17"/>
      <c r="N1" s="17"/>
      <c r="O1" s="18"/>
    </row>
    <row r="2" spans="1:15" x14ac:dyDescent="0.25">
      <c r="A2">
        <v>8868</v>
      </c>
      <c r="B2">
        <v>8868</v>
      </c>
      <c r="H2" s="3"/>
      <c r="I2" s="4">
        <f>A1</f>
        <v>8847</v>
      </c>
      <c r="J2" s="4">
        <f>IF(VLOOKUP(I2,$A$1:$G$17,2)&lt;&gt;0,VLOOKUP(I2,$A$1:$G$17,2),"")</f>
        <v>8847</v>
      </c>
      <c r="K2" s="4" t="str">
        <f>IF(VLOOKUP(I2,$A$1:$G$17,3)&lt;&gt;0,VLOOKUP(I2,$A$1:$G$17,3),"")</f>
        <v/>
      </c>
      <c r="L2" s="4" t="str">
        <f>IF(VLOOKUP(I2,$A$1:$G$17,4)&lt;&gt;0,VLOOKUP(I2,$A$1:$G$17,4),"")</f>
        <v/>
      </c>
      <c r="M2" s="4" t="str">
        <f>IF(VLOOKUP(I2,$A$1:$G$17,5)&lt;&gt;0,VLOOKUP(I2,$A$1:$G$17,5),"")</f>
        <v/>
      </c>
      <c r="N2" s="4" t="str">
        <f>IF(VLOOKUP(I2,$A$1:$G$17,6)&lt;&gt;0,VLOOKUP(I2,$A$1:$G$17,6),"")</f>
        <v/>
      </c>
      <c r="O2" s="5" t="str">
        <f>IF(VLOOKUP(I2,$A$1:$G$17,7)&lt;&gt;0,VLOOKUP(I2,$A$1:$G$17,7),"")</f>
        <v/>
      </c>
    </row>
    <row r="3" spans="1:15" x14ac:dyDescent="0.25">
      <c r="A3">
        <v>8871</v>
      </c>
      <c r="B3">
        <v>8871</v>
      </c>
      <c r="C3">
        <v>8872</v>
      </c>
      <c r="H3" s="3" t="s">
        <v>2</v>
      </c>
      <c r="I3" s="14"/>
      <c r="J3" s="14"/>
      <c r="K3" s="14"/>
      <c r="L3" s="14"/>
      <c r="M3" s="14"/>
      <c r="N3" s="14"/>
      <c r="O3" s="15"/>
    </row>
    <row r="4" spans="1:15" ht="15.75" thickBot="1" x14ac:dyDescent="0.3">
      <c r="A4">
        <v>8876</v>
      </c>
      <c r="B4">
        <v>8876</v>
      </c>
      <c r="H4" s="6" t="s">
        <v>3</v>
      </c>
      <c r="I4" s="7">
        <f>I3</f>
        <v>0</v>
      </c>
      <c r="J4" s="7">
        <f>SUM(J3:O3)</f>
        <v>0</v>
      </c>
      <c r="K4" s="7"/>
      <c r="L4" s="7"/>
      <c r="M4" s="7"/>
      <c r="N4" s="7"/>
      <c r="O4" s="8"/>
    </row>
    <row r="5" spans="1:15" ht="16.5" thickTop="1" thickBot="1" x14ac:dyDescent="0.3">
      <c r="A5">
        <v>8882</v>
      </c>
      <c r="B5">
        <v>8882</v>
      </c>
      <c r="H5" s="9" t="s">
        <v>4</v>
      </c>
      <c r="I5" s="10">
        <f>I4-J4</f>
        <v>0</v>
      </c>
      <c r="J5" s="10"/>
      <c r="K5" s="10"/>
      <c r="L5" s="10"/>
      <c r="M5" s="10"/>
      <c r="N5" s="10"/>
      <c r="O5" s="11"/>
    </row>
    <row r="6" spans="1:15" ht="15.75" thickBot="1" x14ac:dyDescent="0.3">
      <c r="A6">
        <v>8886</v>
      </c>
      <c r="B6">
        <v>8886</v>
      </c>
      <c r="H6" s="12" t="s">
        <v>5</v>
      </c>
      <c r="I6" s="19"/>
      <c r="J6" s="20"/>
      <c r="K6" s="20"/>
      <c r="L6" s="20"/>
      <c r="M6" s="20"/>
      <c r="N6" s="20"/>
      <c r="O6" s="21"/>
    </row>
    <row r="7" spans="1:15" ht="15.75" thickBot="1" x14ac:dyDescent="0.3">
      <c r="A7">
        <v>8888</v>
      </c>
      <c r="B7">
        <v>8888</v>
      </c>
      <c r="H7" s="13"/>
      <c r="I7" s="13"/>
      <c r="J7" s="13"/>
      <c r="K7" s="13"/>
      <c r="L7" s="13"/>
      <c r="M7" s="13"/>
      <c r="N7" s="13"/>
      <c r="O7" s="13"/>
    </row>
    <row r="8" spans="1:15" x14ac:dyDescent="0.25">
      <c r="A8">
        <v>8915</v>
      </c>
      <c r="B8">
        <v>8915</v>
      </c>
      <c r="H8" s="1"/>
      <c r="I8" s="2" t="s">
        <v>0</v>
      </c>
      <c r="J8" s="16" t="s">
        <v>1</v>
      </c>
      <c r="K8" s="17"/>
      <c r="L8" s="17"/>
      <c r="M8" s="17"/>
      <c r="N8" s="17"/>
      <c r="O8" s="18"/>
    </row>
    <row r="9" spans="1:15" x14ac:dyDescent="0.25">
      <c r="A9">
        <v>9110</v>
      </c>
      <c r="B9">
        <v>8844</v>
      </c>
      <c r="C9">
        <v>8847</v>
      </c>
      <c r="H9" s="3"/>
      <c r="I9" s="4">
        <f>A2</f>
        <v>8868</v>
      </c>
      <c r="J9" s="4">
        <f>IF(VLOOKUP(I9,$A$1:$G$17,2)&lt;&gt;0,VLOOKUP(I9,$A$1:$G$17,2),"")</f>
        <v>8868</v>
      </c>
      <c r="K9" s="4" t="str">
        <f>IF(VLOOKUP(I9,$A$1:$G$17,3)&lt;&gt;0,VLOOKUP(I9,$A$1:$G$17,3),"")</f>
        <v/>
      </c>
      <c r="L9" s="4" t="str">
        <f>IF(VLOOKUP(I9,$A$1:$G$17,4)&lt;&gt;0,VLOOKUP(I9,$A$1:$G$17,4),"")</f>
        <v/>
      </c>
      <c r="M9" s="4" t="str">
        <f>IF(VLOOKUP(I9,$A$1:$G$17,5)&lt;&gt;0,VLOOKUP(I9,$A$1:$G$17,5),"")</f>
        <v/>
      </c>
      <c r="N9" s="4" t="str">
        <f>IF(VLOOKUP(I9,$A$1:$G$17,6)&lt;&gt;0,VLOOKUP(I9,$A$1:$G$17,6),"")</f>
        <v/>
      </c>
      <c r="O9" s="5" t="str">
        <f>IF(VLOOKUP(I9,$A$1:$G$17,7)&lt;&gt;0,VLOOKUP(I9,$A$1:$G$17,7),"")</f>
        <v/>
      </c>
    </row>
    <row r="10" spans="1:15" x14ac:dyDescent="0.25">
      <c r="A10">
        <v>9111</v>
      </c>
      <c r="B10">
        <v>8844</v>
      </c>
      <c r="C10">
        <v>8845</v>
      </c>
      <c r="H10" s="3" t="s">
        <v>2</v>
      </c>
      <c r="I10" s="14"/>
      <c r="J10" s="14"/>
      <c r="K10" s="14"/>
      <c r="L10" s="14"/>
      <c r="M10" s="14"/>
      <c r="N10" s="14"/>
      <c r="O10" s="15"/>
    </row>
    <row r="11" spans="1:15" ht="15.75" thickBot="1" x14ac:dyDescent="0.3">
      <c r="A11">
        <v>9112</v>
      </c>
      <c r="B11">
        <v>8844</v>
      </c>
      <c r="C11">
        <v>8846</v>
      </c>
      <c r="H11" s="6" t="s">
        <v>3</v>
      </c>
      <c r="I11" s="7">
        <f>I10</f>
        <v>0</v>
      </c>
      <c r="J11" s="7">
        <f>SUM(J10:O10)</f>
        <v>0</v>
      </c>
      <c r="K11" s="7"/>
      <c r="L11" s="7"/>
      <c r="M11" s="7"/>
      <c r="N11" s="7"/>
      <c r="O11" s="8"/>
    </row>
    <row r="12" spans="1:15" ht="16.5" thickTop="1" thickBot="1" x14ac:dyDescent="0.3">
      <c r="A12">
        <v>9130</v>
      </c>
      <c r="B12">
        <v>8855</v>
      </c>
      <c r="C12">
        <v>8856</v>
      </c>
      <c r="H12" s="9" t="s">
        <v>4</v>
      </c>
      <c r="I12" s="10">
        <f>I11-J11</f>
        <v>0</v>
      </c>
      <c r="J12" s="10"/>
      <c r="K12" s="10"/>
      <c r="L12" s="10"/>
      <c r="M12" s="10"/>
      <c r="N12" s="10"/>
      <c r="O12" s="11"/>
    </row>
    <row r="13" spans="1:15" ht="15.75" thickBot="1" x14ac:dyDescent="0.3">
      <c r="A13">
        <v>9131</v>
      </c>
      <c r="B13">
        <v>8860</v>
      </c>
      <c r="C13">
        <v>8861</v>
      </c>
      <c r="D13">
        <v>8865</v>
      </c>
      <c r="E13" t="s">
        <v>28</v>
      </c>
      <c r="H13" s="12" t="s">
        <v>5</v>
      </c>
      <c r="I13" s="19"/>
      <c r="J13" s="20"/>
      <c r="K13" s="20"/>
      <c r="L13" s="20"/>
      <c r="M13" s="20"/>
      <c r="N13" s="20"/>
      <c r="O13" s="21"/>
    </row>
    <row r="14" spans="1:15" ht="15.75" thickBot="1" x14ac:dyDescent="0.3">
      <c r="A14">
        <v>9132</v>
      </c>
      <c r="B14">
        <v>8858</v>
      </c>
      <c r="C14">
        <v>8859</v>
      </c>
      <c r="D14">
        <v>8861</v>
      </c>
      <c r="E14">
        <v>8863</v>
      </c>
      <c r="F14">
        <v>8880</v>
      </c>
      <c r="G14">
        <v>8884</v>
      </c>
      <c r="H14" s="13"/>
      <c r="I14" s="13"/>
      <c r="J14" s="13"/>
      <c r="K14" s="13"/>
      <c r="L14" s="13"/>
      <c r="M14" s="13"/>
      <c r="N14" s="13"/>
      <c r="O14" s="13"/>
    </row>
    <row r="15" spans="1:15" x14ac:dyDescent="0.25">
      <c r="A15">
        <v>9133</v>
      </c>
      <c r="B15">
        <v>8857</v>
      </c>
      <c r="C15">
        <v>8864</v>
      </c>
      <c r="D15">
        <v>8883</v>
      </c>
      <c r="H15" s="1"/>
      <c r="I15" s="2" t="s">
        <v>0</v>
      </c>
      <c r="J15" s="16" t="s">
        <v>1</v>
      </c>
      <c r="K15" s="17"/>
      <c r="L15" s="17"/>
      <c r="M15" s="17"/>
      <c r="N15" s="17"/>
      <c r="O15" s="18"/>
    </row>
    <row r="16" spans="1:15" x14ac:dyDescent="0.25">
      <c r="A16">
        <v>9134</v>
      </c>
      <c r="B16">
        <v>8883</v>
      </c>
      <c r="C16">
        <v>8875</v>
      </c>
      <c r="H16" s="3"/>
      <c r="I16" s="4">
        <f>A3</f>
        <v>8871</v>
      </c>
      <c r="J16" s="4">
        <f>IF(VLOOKUP(I16,$A$1:$G$17,2)&lt;&gt;0,VLOOKUP(I16,$A$1:$G$17,2),"")</f>
        <v>8871</v>
      </c>
      <c r="K16" s="4">
        <f>IF(VLOOKUP(I16,$A$1:$G$17,3)&lt;&gt;0,VLOOKUP(I16,$A$1:$G$17,3),"")</f>
        <v>8872</v>
      </c>
      <c r="L16" s="4" t="str">
        <f>IF(VLOOKUP(I16,$A$1:$G$17,4)&lt;&gt;0,VLOOKUP(I16,$A$1:$G$17,4),"")</f>
        <v/>
      </c>
      <c r="M16" s="4" t="str">
        <f>IF(VLOOKUP(I16,$A$1:$G$17,5)&lt;&gt;0,VLOOKUP(I16,$A$1:$G$17,5),"")</f>
        <v/>
      </c>
      <c r="N16" s="4" t="str">
        <f>IF(VLOOKUP(I16,$A$1:$G$17,6)&lt;&gt;0,VLOOKUP(I16,$A$1:$G$17,6),"")</f>
        <v/>
      </c>
      <c r="O16" s="5" t="str">
        <f>IF(VLOOKUP(I16,$A$1:$G$17,7)&lt;&gt;0,VLOOKUP(I16,$A$1:$G$17,7),"")</f>
        <v/>
      </c>
    </row>
    <row r="17" spans="1:15" x14ac:dyDescent="0.25">
      <c r="A17">
        <v>9135</v>
      </c>
      <c r="B17">
        <v>8887</v>
      </c>
      <c r="C17">
        <v>8863</v>
      </c>
      <c r="D17" t="s">
        <v>28</v>
      </c>
      <c r="H17" s="3" t="s">
        <v>2</v>
      </c>
      <c r="I17" s="14"/>
      <c r="J17" s="14"/>
      <c r="K17" s="14"/>
      <c r="L17" s="14"/>
      <c r="M17" s="14"/>
      <c r="N17" s="14"/>
      <c r="O17" s="15"/>
    </row>
    <row r="18" spans="1:15" ht="15.75" thickBot="1" x14ac:dyDescent="0.3">
      <c r="A18">
        <v>9136</v>
      </c>
      <c r="B18">
        <v>8885</v>
      </c>
      <c r="H18" s="6" t="s">
        <v>3</v>
      </c>
      <c r="I18" s="7">
        <f>I17</f>
        <v>0</v>
      </c>
      <c r="J18" s="7">
        <f>SUM(J17:O17)</f>
        <v>0</v>
      </c>
      <c r="K18" s="7"/>
      <c r="L18" s="7"/>
      <c r="M18" s="7"/>
      <c r="N18" s="7"/>
      <c r="O18" s="8"/>
    </row>
    <row r="19" spans="1:15" ht="16.5" thickTop="1" thickBot="1" x14ac:dyDescent="0.3">
      <c r="H19" s="9" t="s">
        <v>4</v>
      </c>
      <c r="I19" s="10">
        <f>I18-J18</f>
        <v>0</v>
      </c>
      <c r="J19" s="10"/>
      <c r="K19" s="10"/>
      <c r="L19" s="10"/>
      <c r="M19" s="10"/>
      <c r="N19" s="10"/>
      <c r="O19" s="11"/>
    </row>
    <row r="20" spans="1:15" ht="15.75" thickBot="1" x14ac:dyDescent="0.3">
      <c r="H20" s="12" t="s">
        <v>5</v>
      </c>
      <c r="I20" s="19"/>
      <c r="J20" s="20"/>
      <c r="K20" s="20"/>
      <c r="L20" s="20"/>
      <c r="M20" s="20"/>
      <c r="N20" s="20"/>
      <c r="O20" s="21"/>
    </row>
    <row r="21" spans="1:15" ht="15.75" thickBot="1" x14ac:dyDescent="0.3">
      <c r="H21" s="13"/>
      <c r="I21" s="13"/>
      <c r="J21" s="13"/>
      <c r="K21" s="13"/>
      <c r="L21" s="13"/>
      <c r="M21" s="13"/>
      <c r="N21" s="13"/>
      <c r="O21" s="13"/>
    </row>
    <row r="22" spans="1:15" x14ac:dyDescent="0.25">
      <c r="H22" s="1"/>
      <c r="I22" s="2" t="s">
        <v>0</v>
      </c>
      <c r="J22" s="16" t="s">
        <v>1</v>
      </c>
      <c r="K22" s="17"/>
      <c r="L22" s="17"/>
      <c r="M22" s="17"/>
      <c r="N22" s="17"/>
      <c r="O22" s="18"/>
    </row>
    <row r="23" spans="1:15" x14ac:dyDescent="0.25">
      <c r="H23" s="3"/>
      <c r="I23" s="4">
        <f>A4</f>
        <v>8876</v>
      </c>
      <c r="J23" s="4">
        <f>IF(VLOOKUP(I23,$A$1:$G$17,2)&lt;&gt;0,VLOOKUP(I23,$A$1:$G$17,2),"")</f>
        <v>8876</v>
      </c>
      <c r="K23" s="4" t="str">
        <f>IF(VLOOKUP(I23,$A$1:$G$17,3)&lt;&gt;0,VLOOKUP(I23,$A$1:$G$17,3),"")</f>
        <v/>
      </c>
      <c r="L23" s="4" t="str">
        <f>IF(VLOOKUP(I23,$A$1:$G$17,4)&lt;&gt;0,VLOOKUP(I23,$A$1:$G$17,4),"")</f>
        <v/>
      </c>
      <c r="M23" s="4" t="str">
        <f>IF(VLOOKUP(I23,$A$1:$G$17,5)&lt;&gt;0,VLOOKUP(I23,$A$1:$G$17,5),"")</f>
        <v/>
      </c>
      <c r="N23" s="4" t="str">
        <f>IF(VLOOKUP(I23,$A$1:$G$17,6)&lt;&gt;0,VLOOKUP(I23,$A$1:$G$17,6),"")</f>
        <v/>
      </c>
      <c r="O23" s="5" t="str">
        <f>IF(VLOOKUP(I23,$A$1:$G$17,7)&lt;&gt;0,VLOOKUP(I23,$A$1:$G$17,7),"")</f>
        <v/>
      </c>
    </row>
    <row r="24" spans="1:15" x14ac:dyDescent="0.25">
      <c r="H24" s="3" t="s">
        <v>2</v>
      </c>
      <c r="I24" s="14"/>
      <c r="J24" s="14"/>
      <c r="K24" s="14"/>
      <c r="L24" s="14"/>
      <c r="M24" s="14"/>
      <c r="N24" s="14"/>
      <c r="O24" s="15"/>
    </row>
    <row r="25" spans="1:15" ht="15.75" thickBot="1" x14ac:dyDescent="0.3">
      <c r="H25" s="6" t="s">
        <v>3</v>
      </c>
      <c r="I25" s="7">
        <f>I24</f>
        <v>0</v>
      </c>
      <c r="J25" s="7">
        <f>SUM(J24:O24)</f>
        <v>0</v>
      </c>
      <c r="K25" s="7"/>
      <c r="L25" s="7"/>
      <c r="M25" s="7"/>
      <c r="N25" s="7"/>
      <c r="O25" s="8"/>
    </row>
    <row r="26" spans="1:15" ht="16.5" thickTop="1" thickBot="1" x14ac:dyDescent="0.3">
      <c r="H26" s="9" t="s">
        <v>4</v>
      </c>
      <c r="I26" s="10">
        <f>I25-J25</f>
        <v>0</v>
      </c>
      <c r="J26" s="10"/>
      <c r="K26" s="10"/>
      <c r="L26" s="10"/>
      <c r="M26" s="10"/>
      <c r="N26" s="10"/>
      <c r="O26" s="11"/>
    </row>
    <row r="27" spans="1:15" ht="15.75" thickBot="1" x14ac:dyDescent="0.3">
      <c r="H27" s="12" t="s">
        <v>5</v>
      </c>
      <c r="I27" s="19"/>
      <c r="J27" s="20"/>
      <c r="K27" s="20"/>
      <c r="L27" s="20"/>
      <c r="M27" s="20"/>
      <c r="N27" s="20"/>
      <c r="O27" s="21"/>
    </row>
    <row r="28" spans="1:15" ht="15.75" thickBot="1" x14ac:dyDescent="0.3">
      <c r="H28" s="13"/>
      <c r="I28" s="13"/>
      <c r="J28" s="13"/>
      <c r="K28" s="13"/>
      <c r="L28" s="13"/>
      <c r="M28" s="13"/>
      <c r="N28" s="13"/>
      <c r="O28" s="13"/>
    </row>
    <row r="29" spans="1:15" x14ac:dyDescent="0.25">
      <c r="H29" s="1"/>
      <c r="I29" s="2" t="s">
        <v>0</v>
      </c>
      <c r="J29" s="16" t="s">
        <v>1</v>
      </c>
      <c r="K29" s="17"/>
      <c r="L29" s="17"/>
      <c r="M29" s="17"/>
      <c r="N29" s="17"/>
      <c r="O29" s="18"/>
    </row>
    <row r="30" spans="1:15" x14ac:dyDescent="0.25">
      <c r="H30" s="3"/>
      <c r="I30" s="4">
        <f>A5</f>
        <v>8882</v>
      </c>
      <c r="J30" s="4">
        <f>IF(VLOOKUP(I30,$A$1:$G$17,2)&lt;&gt;0,VLOOKUP(I30,$A$1:$G$17,2),"")</f>
        <v>8882</v>
      </c>
      <c r="K30" s="4" t="str">
        <f>IF(VLOOKUP(I30,$A$1:$G$17,3)&lt;&gt;0,VLOOKUP(I30,$A$1:$G$17,3),"")</f>
        <v/>
      </c>
      <c r="L30" s="4" t="str">
        <f>IF(VLOOKUP(I30,$A$1:$G$17,4)&lt;&gt;0,VLOOKUP(I30,$A$1:$G$17,4),"")</f>
        <v/>
      </c>
      <c r="M30" s="4" t="str">
        <f>IF(VLOOKUP(I30,$A$1:$G$17,5)&lt;&gt;0,VLOOKUP(I30,$A$1:$G$17,5),"")</f>
        <v/>
      </c>
      <c r="N30" s="4" t="str">
        <f>IF(VLOOKUP(I30,$A$1:$G$17,6)&lt;&gt;0,VLOOKUP(I30,$A$1:$G$17,6),"")</f>
        <v/>
      </c>
      <c r="O30" s="5" t="str">
        <f>IF(VLOOKUP(I30,$A$1:$G$17,7)&lt;&gt;0,VLOOKUP(I30,$A$1:$G$17,7),"")</f>
        <v/>
      </c>
    </row>
    <row r="31" spans="1:15" x14ac:dyDescent="0.25">
      <c r="H31" s="3" t="s">
        <v>2</v>
      </c>
      <c r="I31" s="14"/>
      <c r="J31" s="14"/>
      <c r="K31" s="14"/>
      <c r="L31" s="14"/>
      <c r="M31" s="14"/>
      <c r="N31" s="14"/>
      <c r="O31" s="15"/>
    </row>
    <row r="32" spans="1:15" ht="15.75" thickBot="1" x14ac:dyDescent="0.3">
      <c r="H32" s="6" t="s">
        <v>3</v>
      </c>
      <c r="I32" s="7">
        <f>I31</f>
        <v>0</v>
      </c>
      <c r="J32" s="7">
        <f>SUM(J31:O31)</f>
        <v>0</v>
      </c>
      <c r="K32" s="7"/>
      <c r="L32" s="7"/>
      <c r="M32" s="7"/>
      <c r="N32" s="7"/>
      <c r="O32" s="8"/>
    </row>
    <row r="33" spans="8:15" ht="16.5" thickTop="1" thickBot="1" x14ac:dyDescent="0.3">
      <c r="H33" s="9" t="s">
        <v>4</v>
      </c>
      <c r="I33" s="10">
        <f>I32-J32</f>
        <v>0</v>
      </c>
      <c r="J33" s="10"/>
      <c r="K33" s="10"/>
      <c r="L33" s="10"/>
      <c r="M33" s="10"/>
      <c r="N33" s="10"/>
      <c r="O33" s="11"/>
    </row>
    <row r="34" spans="8:15" ht="15.75" thickBot="1" x14ac:dyDescent="0.3">
      <c r="H34" s="12" t="s">
        <v>5</v>
      </c>
      <c r="I34" s="19"/>
      <c r="J34" s="20"/>
      <c r="K34" s="20"/>
      <c r="L34" s="20"/>
      <c r="M34" s="20"/>
      <c r="N34" s="20"/>
      <c r="O34" s="21"/>
    </row>
    <row r="35" spans="8:15" ht="15.75" thickBot="1" x14ac:dyDescent="0.3">
      <c r="H35" s="13"/>
      <c r="I35" s="13"/>
      <c r="J35" s="13"/>
      <c r="K35" s="13"/>
      <c r="L35" s="13"/>
      <c r="M35" s="13"/>
      <c r="N35" s="13"/>
      <c r="O35" s="13"/>
    </row>
    <row r="36" spans="8:15" x14ac:dyDescent="0.25">
      <c r="H36" s="1"/>
      <c r="I36" s="2" t="s">
        <v>0</v>
      </c>
      <c r="J36" s="16" t="s">
        <v>1</v>
      </c>
      <c r="K36" s="17"/>
      <c r="L36" s="17"/>
      <c r="M36" s="17"/>
      <c r="N36" s="17"/>
      <c r="O36" s="18"/>
    </row>
    <row r="37" spans="8:15" x14ac:dyDescent="0.25">
      <c r="H37" s="3"/>
      <c r="I37" s="4">
        <f>A6</f>
        <v>8886</v>
      </c>
      <c r="J37" s="4">
        <f>IF(VLOOKUP(I37,$A$1:$G$17,2)&lt;&gt;0,VLOOKUP(I37,$A$1:$G$17,2),"")</f>
        <v>8886</v>
      </c>
      <c r="K37" s="4" t="str">
        <f>IF(VLOOKUP(I37,$A$1:$G$17,3)&lt;&gt;0,VLOOKUP(I37,$A$1:$G$17,3),"")</f>
        <v/>
      </c>
      <c r="L37" s="4" t="str">
        <f>IF(VLOOKUP(I37,$A$1:$G$17,4)&lt;&gt;0,VLOOKUP(I37,$A$1:$G$17,4),"")</f>
        <v/>
      </c>
      <c r="M37" s="4" t="str">
        <f>IF(VLOOKUP(I37,$A$1:$G$17,5)&lt;&gt;0,VLOOKUP(I37,$A$1:$G$17,5),"")</f>
        <v/>
      </c>
      <c r="N37" s="4" t="str">
        <f>IF(VLOOKUP(I37,$A$1:$G$17,6)&lt;&gt;0,VLOOKUP(I37,$A$1:$G$17,6),"")</f>
        <v/>
      </c>
      <c r="O37" s="5" t="str">
        <f>IF(VLOOKUP(I37,$A$1:$G$17,7)&lt;&gt;0,VLOOKUP(I37,$A$1:$G$17,7),"")</f>
        <v/>
      </c>
    </row>
    <row r="38" spans="8:15" x14ac:dyDescent="0.25">
      <c r="H38" s="3" t="s">
        <v>2</v>
      </c>
      <c r="I38" s="14"/>
      <c r="J38" s="14"/>
      <c r="K38" s="14"/>
      <c r="L38" s="14"/>
      <c r="M38" s="14"/>
      <c r="N38" s="14"/>
      <c r="O38" s="15"/>
    </row>
    <row r="39" spans="8:15" ht="15.75" thickBot="1" x14ac:dyDescent="0.3">
      <c r="H39" s="6" t="s">
        <v>3</v>
      </c>
      <c r="I39" s="7">
        <f>I38</f>
        <v>0</v>
      </c>
      <c r="J39" s="7">
        <f>SUM(J38:O38)</f>
        <v>0</v>
      </c>
      <c r="K39" s="7"/>
      <c r="L39" s="7"/>
      <c r="M39" s="7"/>
      <c r="N39" s="7"/>
      <c r="O39" s="8"/>
    </row>
    <row r="40" spans="8:15" ht="16.5" thickTop="1" thickBot="1" x14ac:dyDescent="0.3">
      <c r="H40" s="9" t="s">
        <v>4</v>
      </c>
      <c r="I40" s="10">
        <f>I39-J39</f>
        <v>0</v>
      </c>
      <c r="J40" s="10"/>
      <c r="K40" s="10"/>
      <c r="L40" s="10"/>
      <c r="M40" s="10"/>
      <c r="N40" s="10"/>
      <c r="O40" s="11"/>
    </row>
    <row r="41" spans="8:15" ht="15.75" thickBot="1" x14ac:dyDescent="0.3">
      <c r="H41" s="12" t="s">
        <v>5</v>
      </c>
      <c r="I41" s="19"/>
      <c r="J41" s="20"/>
      <c r="K41" s="20"/>
      <c r="L41" s="20"/>
      <c r="M41" s="20"/>
      <c r="N41" s="20"/>
      <c r="O41" s="21"/>
    </row>
    <row r="42" spans="8:15" ht="15.75" thickBot="1" x14ac:dyDescent="0.3">
      <c r="H42" s="13"/>
      <c r="I42" s="13"/>
      <c r="J42" s="13"/>
      <c r="K42" s="13"/>
      <c r="L42" s="13"/>
      <c r="M42" s="13"/>
      <c r="N42" s="13"/>
      <c r="O42" s="13"/>
    </row>
    <row r="43" spans="8:15" x14ac:dyDescent="0.25">
      <c r="H43" s="1"/>
      <c r="I43" s="2" t="s">
        <v>0</v>
      </c>
      <c r="J43" s="16" t="s">
        <v>1</v>
      </c>
      <c r="K43" s="17"/>
      <c r="L43" s="17"/>
      <c r="M43" s="17"/>
      <c r="N43" s="17"/>
      <c r="O43" s="18"/>
    </row>
    <row r="44" spans="8:15" x14ac:dyDescent="0.25">
      <c r="H44" s="3"/>
      <c r="I44" s="4">
        <f>A7</f>
        <v>8888</v>
      </c>
      <c r="J44" s="4">
        <f>IF(VLOOKUP(I44,$A$1:$G$17,2)&lt;&gt;0,VLOOKUP(I44,$A$1:$G$17,2),"")</f>
        <v>8888</v>
      </c>
      <c r="K44" s="4" t="str">
        <f>IF(VLOOKUP(I44,$A$1:$G$17,3)&lt;&gt;0,VLOOKUP(I44,$A$1:$G$17,3),"")</f>
        <v/>
      </c>
      <c r="L44" s="4" t="str">
        <f>IF(VLOOKUP(I44,$A$1:$G$17,4)&lt;&gt;0,VLOOKUP(I44,$A$1:$G$17,4),"")</f>
        <v/>
      </c>
      <c r="M44" s="4" t="str">
        <f>IF(VLOOKUP(I44,$A$1:$G$17,5)&lt;&gt;0,VLOOKUP(I44,$A$1:$G$17,5),"")</f>
        <v/>
      </c>
      <c r="N44" s="4" t="str">
        <f>IF(VLOOKUP(I44,$A$1:$G$17,6)&lt;&gt;0,VLOOKUP(I44,$A$1:$G$17,6),"")</f>
        <v/>
      </c>
      <c r="O44" s="5" t="str">
        <f>IF(VLOOKUP(I44,$A$1:$G$17,7)&lt;&gt;0,VLOOKUP(I44,$A$1:$G$17,7),"")</f>
        <v/>
      </c>
    </row>
    <row r="45" spans="8:15" x14ac:dyDescent="0.25">
      <c r="H45" s="3" t="s">
        <v>2</v>
      </c>
      <c r="I45" s="14"/>
      <c r="J45" s="14"/>
      <c r="K45" s="14"/>
      <c r="L45" s="14"/>
      <c r="M45" s="14"/>
      <c r="N45" s="14"/>
      <c r="O45" s="15"/>
    </row>
    <row r="46" spans="8:15" ht="15.75" thickBot="1" x14ac:dyDescent="0.3">
      <c r="H46" s="6" t="s">
        <v>3</v>
      </c>
      <c r="I46" s="7">
        <f>I45</f>
        <v>0</v>
      </c>
      <c r="J46" s="7">
        <f>SUM(J45:O45)</f>
        <v>0</v>
      </c>
      <c r="K46" s="7"/>
      <c r="L46" s="7"/>
      <c r="M46" s="7"/>
      <c r="N46" s="7"/>
      <c r="O46" s="8"/>
    </row>
    <row r="47" spans="8:15" ht="16.5" thickTop="1" thickBot="1" x14ac:dyDescent="0.3">
      <c r="H47" s="9" t="s">
        <v>4</v>
      </c>
      <c r="I47" s="10">
        <f>I46-J46</f>
        <v>0</v>
      </c>
      <c r="J47" s="10"/>
      <c r="K47" s="10"/>
      <c r="L47" s="10"/>
      <c r="M47" s="10"/>
      <c r="N47" s="10"/>
      <c r="O47" s="11"/>
    </row>
    <row r="48" spans="8:15" ht="15.75" thickBot="1" x14ac:dyDescent="0.3">
      <c r="H48" s="12" t="s">
        <v>5</v>
      </c>
      <c r="I48" s="19"/>
      <c r="J48" s="20"/>
      <c r="K48" s="20"/>
      <c r="L48" s="20"/>
      <c r="M48" s="20"/>
      <c r="N48" s="20"/>
      <c r="O48" s="21"/>
    </row>
    <row r="49" spans="8:15" ht="15.75" thickBot="1" x14ac:dyDescent="0.3">
      <c r="H49" s="13"/>
      <c r="I49" s="13"/>
      <c r="J49" s="13"/>
      <c r="K49" s="13"/>
      <c r="L49" s="13"/>
      <c r="M49" s="13"/>
      <c r="N49" s="13"/>
      <c r="O49" s="13"/>
    </row>
    <row r="50" spans="8:15" x14ac:dyDescent="0.25">
      <c r="H50" s="1"/>
      <c r="I50" s="2" t="s">
        <v>0</v>
      </c>
      <c r="J50" s="16" t="s">
        <v>1</v>
      </c>
      <c r="K50" s="17"/>
      <c r="L50" s="17"/>
      <c r="M50" s="17"/>
      <c r="N50" s="17"/>
      <c r="O50" s="18"/>
    </row>
    <row r="51" spans="8:15" x14ac:dyDescent="0.25">
      <c r="H51" s="3"/>
      <c r="I51" s="4">
        <f>A8</f>
        <v>8915</v>
      </c>
      <c r="J51" s="4">
        <f>IF(VLOOKUP(I51,$A$1:$G$17,2)&lt;&gt;0,VLOOKUP(I51,$A$1:$G$17,2),"")</f>
        <v>8915</v>
      </c>
      <c r="K51" s="4" t="str">
        <f>IF(VLOOKUP(I51,$A$1:$G$17,3)&lt;&gt;0,VLOOKUP(I51,$A$1:$G$17,3),"")</f>
        <v/>
      </c>
      <c r="L51" s="4" t="str">
        <f>IF(VLOOKUP(I51,$A$1:$G$17,4)&lt;&gt;0,VLOOKUP(I51,$A$1:$G$17,4),"")</f>
        <v/>
      </c>
      <c r="M51" s="4" t="str">
        <f>IF(VLOOKUP(I51,$A$1:$G$17,5)&lt;&gt;0,VLOOKUP(I51,$A$1:$G$17,5),"")</f>
        <v/>
      </c>
      <c r="N51" s="4" t="str">
        <f>IF(VLOOKUP(I51,$A$1:$G$17,6)&lt;&gt;0,VLOOKUP(I51,$A$1:$G$17,6),"")</f>
        <v/>
      </c>
      <c r="O51" s="5" t="str">
        <f>IF(VLOOKUP(I51,$A$1:$G$17,7)&lt;&gt;0,VLOOKUP(I51,$A$1:$G$17,7),"")</f>
        <v/>
      </c>
    </row>
    <row r="52" spans="8:15" x14ac:dyDescent="0.25">
      <c r="H52" s="3" t="s">
        <v>2</v>
      </c>
      <c r="I52" s="14"/>
      <c r="J52" s="14"/>
      <c r="K52" s="14"/>
      <c r="L52" s="14"/>
      <c r="M52" s="14"/>
      <c r="N52" s="14"/>
      <c r="O52" s="15"/>
    </row>
    <row r="53" spans="8:15" ht="15.75" thickBot="1" x14ac:dyDescent="0.3">
      <c r="H53" s="6" t="s">
        <v>3</v>
      </c>
      <c r="I53" s="7">
        <f>I52</f>
        <v>0</v>
      </c>
      <c r="J53" s="7">
        <f>SUM(J52:O52)</f>
        <v>0</v>
      </c>
      <c r="K53" s="7"/>
      <c r="L53" s="7"/>
      <c r="M53" s="7"/>
      <c r="N53" s="7"/>
      <c r="O53" s="8"/>
    </row>
    <row r="54" spans="8:15" ht="16.5" thickTop="1" thickBot="1" x14ac:dyDescent="0.3">
      <c r="H54" s="9" t="s">
        <v>4</v>
      </c>
      <c r="I54" s="10">
        <f>I53-J53</f>
        <v>0</v>
      </c>
      <c r="J54" s="10"/>
      <c r="K54" s="10"/>
      <c r="L54" s="10"/>
      <c r="M54" s="10"/>
      <c r="N54" s="10"/>
      <c r="O54" s="11"/>
    </row>
    <row r="55" spans="8:15" ht="15.75" thickBot="1" x14ac:dyDescent="0.3">
      <c r="H55" s="12" t="s">
        <v>5</v>
      </c>
      <c r="I55" s="19"/>
      <c r="J55" s="20"/>
      <c r="K55" s="20"/>
      <c r="L55" s="20"/>
      <c r="M55" s="20"/>
      <c r="N55" s="20"/>
      <c r="O55" s="21"/>
    </row>
    <row r="56" spans="8:15" ht="15.75" thickBot="1" x14ac:dyDescent="0.3">
      <c r="H56" s="13"/>
      <c r="I56" s="13"/>
      <c r="J56" s="13"/>
      <c r="K56" s="13"/>
      <c r="L56" s="13"/>
      <c r="M56" s="13"/>
      <c r="N56" s="13"/>
      <c r="O56" s="13"/>
    </row>
    <row r="57" spans="8:15" x14ac:dyDescent="0.25">
      <c r="H57" s="1"/>
      <c r="I57" s="2" t="s">
        <v>0</v>
      </c>
      <c r="J57" s="16" t="s">
        <v>1</v>
      </c>
      <c r="K57" s="17"/>
      <c r="L57" s="17"/>
      <c r="M57" s="17"/>
      <c r="N57" s="17"/>
      <c r="O57" s="18"/>
    </row>
    <row r="58" spans="8:15" x14ac:dyDescent="0.25">
      <c r="H58" s="3"/>
      <c r="I58" s="4">
        <f>A9</f>
        <v>9110</v>
      </c>
      <c r="J58" s="4">
        <f>IF(VLOOKUP(I58,$A$1:$G$17,2)&lt;&gt;0,VLOOKUP(I58,$A$1:$G$17,2),"")</f>
        <v>8844</v>
      </c>
      <c r="K58" s="4">
        <f>IF(VLOOKUP(I58,$A$1:$G$17,3)&lt;&gt;0,VLOOKUP(I58,$A$1:$G$17,3),"")</f>
        <v>8847</v>
      </c>
      <c r="L58" s="4" t="str">
        <f>IF(VLOOKUP(I58,$A$1:$G$17,4)&lt;&gt;0,VLOOKUP(I58,$A$1:$G$17,4),"")</f>
        <v/>
      </c>
      <c r="M58" s="4" t="str">
        <f>IF(VLOOKUP(I58,$A$1:$G$17,5)&lt;&gt;0,VLOOKUP(I58,$A$1:$G$17,5),"")</f>
        <v/>
      </c>
      <c r="N58" s="4" t="str">
        <f>IF(VLOOKUP(I58,$A$1:$G$17,6)&lt;&gt;0,VLOOKUP(I58,$A$1:$G$17,6),"")</f>
        <v/>
      </c>
      <c r="O58" s="5" t="str">
        <f>IF(VLOOKUP(I58,$A$1:$G$17,7)&lt;&gt;0,VLOOKUP(I58,$A$1:$G$17,7),"")</f>
        <v/>
      </c>
    </row>
    <row r="59" spans="8:15" x14ac:dyDescent="0.25">
      <c r="H59" s="3" t="s">
        <v>2</v>
      </c>
      <c r="I59" s="14">
        <v>8</v>
      </c>
      <c r="J59" s="14">
        <v>5</v>
      </c>
      <c r="K59" s="14">
        <v>3</v>
      </c>
      <c r="L59" s="14"/>
      <c r="M59" s="14"/>
      <c r="N59" s="14"/>
      <c r="O59" s="15"/>
    </row>
    <row r="60" spans="8:15" ht="15.75" thickBot="1" x14ac:dyDescent="0.3">
      <c r="H60" s="6" t="s">
        <v>3</v>
      </c>
      <c r="I60" s="7">
        <f>I59</f>
        <v>8</v>
      </c>
      <c r="J60" s="7">
        <f>SUM(J59:O59)</f>
        <v>8</v>
      </c>
      <c r="K60" s="7"/>
      <c r="L60" s="7"/>
      <c r="M60" s="7"/>
      <c r="N60" s="7"/>
      <c r="O60" s="8"/>
    </row>
    <row r="61" spans="8:15" ht="16.5" thickTop="1" thickBot="1" x14ac:dyDescent="0.3">
      <c r="H61" s="9" t="s">
        <v>4</v>
      </c>
      <c r="I61" s="10">
        <f>I60-J60</f>
        <v>0</v>
      </c>
      <c r="J61" s="10"/>
      <c r="K61" s="10"/>
      <c r="L61" s="10"/>
      <c r="M61" s="10"/>
      <c r="N61" s="10"/>
      <c r="O61" s="11"/>
    </row>
    <row r="62" spans="8:15" ht="15.75" thickBot="1" x14ac:dyDescent="0.3">
      <c r="H62" s="12" t="s">
        <v>5</v>
      </c>
      <c r="I62" s="19"/>
      <c r="J62" s="20"/>
      <c r="K62" s="20"/>
      <c r="L62" s="20"/>
      <c r="M62" s="20"/>
      <c r="N62" s="20"/>
      <c r="O62" s="21"/>
    </row>
    <row r="63" spans="8:15" ht="15.75" thickBot="1" x14ac:dyDescent="0.3">
      <c r="H63" s="13"/>
      <c r="I63" s="13"/>
      <c r="J63" s="13"/>
      <c r="K63" s="13"/>
      <c r="L63" s="13"/>
      <c r="M63" s="13"/>
      <c r="N63" s="13"/>
      <c r="O63" s="13"/>
    </row>
    <row r="64" spans="8:15" x14ac:dyDescent="0.25">
      <c r="H64" s="1"/>
      <c r="I64" s="2" t="s">
        <v>0</v>
      </c>
      <c r="J64" s="16" t="s">
        <v>1</v>
      </c>
      <c r="K64" s="17"/>
      <c r="L64" s="17"/>
      <c r="M64" s="17"/>
      <c r="N64" s="17"/>
      <c r="O64" s="18"/>
    </row>
    <row r="65" spans="8:15" x14ac:dyDescent="0.25">
      <c r="H65" s="3"/>
      <c r="I65" s="4">
        <f>A10</f>
        <v>9111</v>
      </c>
      <c r="J65" s="4">
        <f>IF(VLOOKUP(I65,$A$1:$G$17,2)&lt;&gt;0,VLOOKUP(I65,$A$1:$G$17,2),"")</f>
        <v>8844</v>
      </c>
      <c r="K65" s="4">
        <f>IF(VLOOKUP(I65,$A$1:$G$17,3)&lt;&gt;0,VLOOKUP(I65,$A$1:$G$17,3),"")</f>
        <v>8845</v>
      </c>
      <c r="L65" s="4" t="str">
        <f>IF(VLOOKUP(I65,$A$1:$G$17,4)&lt;&gt;0,VLOOKUP(I65,$A$1:$G$17,4),"")</f>
        <v/>
      </c>
      <c r="M65" s="4" t="str">
        <f>IF(VLOOKUP(I65,$A$1:$G$17,5)&lt;&gt;0,VLOOKUP(I65,$A$1:$G$17,5),"")</f>
        <v/>
      </c>
      <c r="N65" s="4" t="str">
        <f>IF(VLOOKUP(I65,$A$1:$G$17,6)&lt;&gt;0,VLOOKUP(I65,$A$1:$G$17,6),"")</f>
        <v/>
      </c>
      <c r="O65" s="5" t="str">
        <f>IF(VLOOKUP(I65,$A$1:$G$17,7)&lt;&gt;0,VLOOKUP(I65,$A$1:$G$17,7),"")</f>
        <v/>
      </c>
    </row>
    <row r="66" spans="8:15" x14ac:dyDescent="0.25">
      <c r="H66" s="3" t="s">
        <v>2</v>
      </c>
      <c r="I66" s="14"/>
      <c r="J66" s="14"/>
      <c r="K66" s="14"/>
      <c r="L66" s="14"/>
      <c r="M66" s="14"/>
      <c r="N66" s="14"/>
      <c r="O66" s="15"/>
    </row>
    <row r="67" spans="8:15" ht="15.75" thickBot="1" x14ac:dyDescent="0.3">
      <c r="H67" s="6" t="s">
        <v>3</v>
      </c>
      <c r="I67" s="7">
        <f>I66</f>
        <v>0</v>
      </c>
      <c r="J67" s="7">
        <f>SUM(J66:O66)</f>
        <v>0</v>
      </c>
      <c r="K67" s="7"/>
      <c r="L67" s="7"/>
      <c r="M67" s="7"/>
      <c r="N67" s="7"/>
      <c r="O67" s="8"/>
    </row>
    <row r="68" spans="8:15" ht="16.5" thickTop="1" thickBot="1" x14ac:dyDescent="0.3">
      <c r="H68" s="9" t="s">
        <v>4</v>
      </c>
      <c r="I68" s="10">
        <f>I67-J67</f>
        <v>0</v>
      </c>
      <c r="J68" s="10"/>
      <c r="K68" s="10"/>
      <c r="L68" s="10"/>
      <c r="M68" s="10"/>
      <c r="N68" s="10"/>
      <c r="O68" s="11"/>
    </row>
    <row r="69" spans="8:15" ht="15.75" thickBot="1" x14ac:dyDescent="0.3">
      <c r="H69" s="12" t="s">
        <v>5</v>
      </c>
      <c r="I69" s="19"/>
      <c r="J69" s="20"/>
      <c r="K69" s="20"/>
      <c r="L69" s="20"/>
      <c r="M69" s="20"/>
      <c r="N69" s="20"/>
      <c r="O69" s="21"/>
    </row>
    <row r="70" spans="8:15" ht="15.75" thickBot="1" x14ac:dyDescent="0.3">
      <c r="H70" s="13"/>
      <c r="I70" s="13"/>
      <c r="J70" s="13"/>
      <c r="K70" s="13"/>
      <c r="L70" s="13"/>
      <c r="M70" s="13"/>
      <c r="N70" s="13"/>
      <c r="O70" s="13"/>
    </row>
    <row r="71" spans="8:15" x14ac:dyDescent="0.25">
      <c r="H71" s="1"/>
      <c r="I71" s="2" t="s">
        <v>0</v>
      </c>
      <c r="J71" s="16" t="s">
        <v>1</v>
      </c>
      <c r="K71" s="17"/>
      <c r="L71" s="17"/>
      <c r="M71" s="17"/>
      <c r="N71" s="17"/>
      <c r="O71" s="18"/>
    </row>
    <row r="72" spans="8:15" x14ac:dyDescent="0.25">
      <c r="H72" s="3"/>
      <c r="I72" s="4">
        <f>A11</f>
        <v>9112</v>
      </c>
      <c r="J72" s="4">
        <f>IF(VLOOKUP(I72,$A$1:$G$17,2)&lt;&gt;0,VLOOKUP(I72,$A$1:$G$17,2),"")</f>
        <v>8844</v>
      </c>
      <c r="K72" s="4">
        <f>IF(VLOOKUP(I72,$A$1:$G$17,3)&lt;&gt;0,VLOOKUP(I72,$A$1:$G$17,3),"")</f>
        <v>8846</v>
      </c>
      <c r="L72" s="4" t="str">
        <f>IF(VLOOKUP(I72,$A$1:$G$17,4)&lt;&gt;0,VLOOKUP(I72,$A$1:$G$17,4),"")</f>
        <v/>
      </c>
      <c r="M72" s="4" t="str">
        <f>IF(VLOOKUP(I72,$A$1:$G$17,5)&lt;&gt;0,VLOOKUP(I72,$A$1:$G$17,5),"")</f>
        <v/>
      </c>
      <c r="N72" s="4" t="str">
        <f>IF(VLOOKUP(I72,$A$1:$G$17,6)&lt;&gt;0,VLOOKUP(I72,$A$1:$G$17,6),"")</f>
        <v/>
      </c>
      <c r="O72" s="5" t="str">
        <f>IF(VLOOKUP(I72,$A$1:$G$17,7)&lt;&gt;0,VLOOKUP(I72,$A$1:$G$17,7),"")</f>
        <v/>
      </c>
    </row>
    <row r="73" spans="8:15" x14ac:dyDescent="0.25">
      <c r="H73" s="3" t="s">
        <v>2</v>
      </c>
      <c r="I73" s="14"/>
      <c r="J73" s="14"/>
      <c r="K73" s="14"/>
      <c r="L73" s="14"/>
      <c r="M73" s="14"/>
      <c r="N73" s="14"/>
      <c r="O73" s="15"/>
    </row>
    <row r="74" spans="8:15" ht="15.75" thickBot="1" x14ac:dyDescent="0.3">
      <c r="H74" s="6" t="s">
        <v>3</v>
      </c>
      <c r="I74" s="7">
        <f>I73</f>
        <v>0</v>
      </c>
      <c r="J74" s="7">
        <f>SUM(J73:O73)</f>
        <v>0</v>
      </c>
      <c r="K74" s="7"/>
      <c r="L74" s="7"/>
      <c r="M74" s="7"/>
      <c r="N74" s="7"/>
      <c r="O74" s="8"/>
    </row>
    <row r="75" spans="8:15" ht="16.5" thickTop="1" thickBot="1" x14ac:dyDescent="0.3">
      <c r="H75" s="9" t="s">
        <v>4</v>
      </c>
      <c r="I75" s="10">
        <f>I74-J74</f>
        <v>0</v>
      </c>
      <c r="J75" s="10"/>
      <c r="K75" s="10"/>
      <c r="L75" s="10"/>
      <c r="M75" s="10"/>
      <c r="N75" s="10"/>
      <c r="O75" s="11"/>
    </row>
    <row r="76" spans="8:15" ht="15.75" thickBot="1" x14ac:dyDescent="0.3">
      <c r="H76" s="12" t="s">
        <v>5</v>
      </c>
      <c r="I76" s="19"/>
      <c r="J76" s="20"/>
      <c r="K76" s="20"/>
      <c r="L76" s="20"/>
      <c r="M76" s="20"/>
      <c r="N76" s="20"/>
      <c r="O76" s="21"/>
    </row>
    <row r="77" spans="8:15" ht="15.75" thickBot="1" x14ac:dyDescent="0.3">
      <c r="H77" s="13"/>
      <c r="I77" s="13"/>
      <c r="J77" s="13"/>
      <c r="K77" s="13"/>
      <c r="L77" s="13"/>
      <c r="M77" s="13"/>
      <c r="N77" s="13"/>
      <c r="O77" s="13"/>
    </row>
    <row r="78" spans="8:15" x14ac:dyDescent="0.25">
      <c r="H78" s="1"/>
      <c r="I78" s="2" t="s">
        <v>0</v>
      </c>
      <c r="J78" s="16" t="s">
        <v>1</v>
      </c>
      <c r="K78" s="17"/>
      <c r="L78" s="17"/>
      <c r="M78" s="17"/>
      <c r="N78" s="17"/>
      <c r="O78" s="18"/>
    </row>
    <row r="79" spans="8:15" x14ac:dyDescent="0.25">
      <c r="H79" s="3"/>
      <c r="I79" s="4">
        <f>A12</f>
        <v>9130</v>
      </c>
      <c r="J79" s="4">
        <f>IF(VLOOKUP(I79,$A$1:$G$17,2)&lt;&gt;0,VLOOKUP(I79,$A$1:$G$17,2),"")</f>
        <v>8855</v>
      </c>
      <c r="K79" s="4">
        <f>IF(VLOOKUP(I79,$A$1:$G$17,3)&lt;&gt;0,VLOOKUP(I79,$A$1:$G$17,3),"")</f>
        <v>8856</v>
      </c>
      <c r="L79" s="4" t="str">
        <f>IF(VLOOKUP(I79,$A$1:$G$17,4)&lt;&gt;0,VLOOKUP(I79,$A$1:$G$17,4),"")</f>
        <v/>
      </c>
      <c r="M79" s="4" t="str">
        <f>IF(VLOOKUP(I79,$A$1:$G$17,5)&lt;&gt;0,VLOOKUP(I79,$A$1:$G$17,5),"")</f>
        <v/>
      </c>
      <c r="N79" s="4" t="str">
        <f>IF(VLOOKUP(I79,$A$1:$G$17,6)&lt;&gt;0,VLOOKUP(I79,$A$1:$G$17,6),"")</f>
        <v/>
      </c>
      <c r="O79" s="5" t="str">
        <f>IF(VLOOKUP(I79,$A$1:$G$17,7)&lt;&gt;0,VLOOKUP(I79,$A$1:$G$17,7),"")</f>
        <v/>
      </c>
    </row>
    <row r="80" spans="8:15" x14ac:dyDescent="0.25">
      <c r="H80" s="3" t="s">
        <v>2</v>
      </c>
      <c r="I80" s="14"/>
      <c r="J80" s="14"/>
      <c r="K80" s="14"/>
      <c r="L80" s="14"/>
      <c r="M80" s="14"/>
      <c r="N80" s="14"/>
      <c r="O80" s="15"/>
    </row>
    <row r="81" spans="8:15" ht="15.75" thickBot="1" x14ac:dyDescent="0.3">
      <c r="H81" s="6" t="s">
        <v>3</v>
      </c>
      <c r="I81" s="7">
        <f>I80</f>
        <v>0</v>
      </c>
      <c r="J81" s="7">
        <f>SUM(J80:O80)</f>
        <v>0</v>
      </c>
      <c r="K81" s="7"/>
      <c r="L81" s="7"/>
      <c r="M81" s="7"/>
      <c r="N81" s="7"/>
      <c r="O81" s="8"/>
    </row>
    <row r="82" spans="8:15" ht="16.5" thickTop="1" thickBot="1" x14ac:dyDescent="0.3">
      <c r="H82" s="9" t="s">
        <v>4</v>
      </c>
      <c r="I82" s="10">
        <f>I81-J81</f>
        <v>0</v>
      </c>
      <c r="J82" s="10"/>
      <c r="K82" s="10"/>
      <c r="L82" s="10"/>
      <c r="M82" s="10"/>
      <c r="N82" s="10"/>
      <c r="O82" s="11"/>
    </row>
    <row r="83" spans="8:15" ht="15.75" thickBot="1" x14ac:dyDescent="0.3">
      <c r="H83" s="12" t="s">
        <v>5</v>
      </c>
      <c r="I83" s="19"/>
      <c r="J83" s="20"/>
      <c r="K83" s="20"/>
      <c r="L83" s="20"/>
      <c r="M83" s="20"/>
      <c r="N83" s="20"/>
      <c r="O83" s="21"/>
    </row>
    <row r="84" spans="8:15" ht="15.75" thickBot="1" x14ac:dyDescent="0.3">
      <c r="H84" s="13"/>
      <c r="I84" s="13"/>
      <c r="J84" s="13"/>
      <c r="K84" s="13"/>
      <c r="L84" s="13"/>
      <c r="M84" s="13"/>
      <c r="N84" s="13"/>
      <c r="O84" s="13"/>
    </row>
    <row r="85" spans="8:15" x14ac:dyDescent="0.25">
      <c r="H85" s="1"/>
      <c r="I85" s="2" t="s">
        <v>0</v>
      </c>
      <c r="J85" s="16" t="s">
        <v>1</v>
      </c>
      <c r="K85" s="17"/>
      <c r="L85" s="17"/>
      <c r="M85" s="17"/>
      <c r="N85" s="17"/>
      <c r="O85" s="18"/>
    </row>
    <row r="86" spans="8:15" x14ac:dyDescent="0.25">
      <c r="H86" s="3"/>
      <c r="I86" s="4">
        <f>A13</f>
        <v>9131</v>
      </c>
      <c r="J86" s="4">
        <f>IF(VLOOKUP(I86,$A$1:$G$17,2)&lt;&gt;0,VLOOKUP(I86,$A$1:$G$17,2),"")</f>
        <v>8860</v>
      </c>
      <c r="K86" s="4">
        <f>IF(VLOOKUP(I86,$A$1:$G$17,3)&lt;&gt;0,VLOOKUP(I86,$A$1:$G$17,3),"")</f>
        <v>8861</v>
      </c>
      <c r="L86" s="4">
        <f>IF(VLOOKUP(I86,$A$1:$G$17,4)&lt;&gt;0,VLOOKUP(I86,$A$1:$G$17,4),"")</f>
        <v>8865</v>
      </c>
      <c r="M86" s="4" t="str">
        <f>IF(VLOOKUP(I86,$A$1:$G$17,5)&lt;&gt;0,VLOOKUP(I86,$A$1:$G$17,5),"")</f>
        <v xml:space="preserve"> </v>
      </c>
      <c r="N86" s="4" t="str">
        <f>IF(VLOOKUP(I86,$A$1:$G$17,6)&lt;&gt;0,VLOOKUP(I86,$A$1:$G$17,6),"")</f>
        <v/>
      </c>
      <c r="O86" s="5" t="str">
        <f>IF(VLOOKUP(I86,$A$1:$G$17,7)&lt;&gt;0,VLOOKUP(I86,$A$1:$G$17,7),"")</f>
        <v/>
      </c>
    </row>
    <row r="87" spans="8:15" x14ac:dyDescent="0.25">
      <c r="H87" s="3" t="s">
        <v>2</v>
      </c>
      <c r="I87" s="14"/>
      <c r="J87" s="14"/>
      <c r="K87" s="14"/>
      <c r="L87" s="14"/>
      <c r="M87" s="14"/>
      <c r="N87" s="14"/>
      <c r="O87" s="15"/>
    </row>
    <row r="88" spans="8:15" ht="15.75" thickBot="1" x14ac:dyDescent="0.3">
      <c r="H88" s="6" t="s">
        <v>3</v>
      </c>
      <c r="I88" s="7">
        <f>I87</f>
        <v>0</v>
      </c>
      <c r="J88" s="7">
        <f>SUM(J87:O87)</f>
        <v>0</v>
      </c>
      <c r="K88" s="7"/>
      <c r="L88" s="7"/>
      <c r="M88" s="7"/>
      <c r="N88" s="7"/>
      <c r="O88" s="8"/>
    </row>
    <row r="89" spans="8:15" ht="16.5" thickTop="1" thickBot="1" x14ac:dyDescent="0.3">
      <c r="H89" s="9" t="s">
        <v>4</v>
      </c>
      <c r="I89" s="10">
        <f>I88-J88</f>
        <v>0</v>
      </c>
      <c r="J89" s="10"/>
      <c r="K89" s="10"/>
      <c r="L89" s="10"/>
      <c r="M89" s="10"/>
      <c r="N89" s="10"/>
      <c r="O89" s="11"/>
    </row>
    <row r="90" spans="8:15" ht="15.75" thickBot="1" x14ac:dyDescent="0.3">
      <c r="H90" s="12" t="s">
        <v>5</v>
      </c>
      <c r="I90" s="19"/>
      <c r="J90" s="20"/>
      <c r="K90" s="20"/>
      <c r="L90" s="20"/>
      <c r="M90" s="20"/>
      <c r="N90" s="20"/>
      <c r="O90" s="21"/>
    </row>
    <row r="91" spans="8:15" ht="15.75" thickBot="1" x14ac:dyDescent="0.3">
      <c r="H91" s="13"/>
      <c r="I91" s="13"/>
      <c r="J91" s="13"/>
      <c r="K91" s="13"/>
      <c r="L91" s="13"/>
      <c r="M91" s="13"/>
      <c r="N91" s="13"/>
      <c r="O91" s="13"/>
    </row>
    <row r="92" spans="8:15" x14ac:dyDescent="0.25">
      <c r="H92" s="1"/>
      <c r="I92" s="2" t="s">
        <v>0</v>
      </c>
      <c r="J92" s="16" t="s">
        <v>1</v>
      </c>
      <c r="K92" s="17"/>
      <c r="L92" s="17"/>
      <c r="M92" s="17"/>
      <c r="N92" s="17"/>
      <c r="O92" s="18"/>
    </row>
    <row r="93" spans="8:15" x14ac:dyDescent="0.25">
      <c r="H93" s="3"/>
      <c r="I93" s="4">
        <f>A14</f>
        <v>9132</v>
      </c>
      <c r="J93" s="4">
        <f>IF(VLOOKUP(I93,$A$1:$G$17,2)&lt;&gt;0,VLOOKUP(I93,$A$1:$G$17,2),"")</f>
        <v>8858</v>
      </c>
      <c r="K93" s="4">
        <f>IF(VLOOKUP(I93,$A$1:$G$17,3)&lt;&gt;0,VLOOKUP(I93,$A$1:$G$17,3),"")</f>
        <v>8859</v>
      </c>
      <c r="L93" s="4">
        <f>IF(VLOOKUP(I93,$A$1:$G$17,4)&lt;&gt;0,VLOOKUP(I93,$A$1:$G$17,4),"")</f>
        <v>8861</v>
      </c>
      <c r="M93" s="4">
        <f>IF(VLOOKUP(I93,$A$1:$G$17,5)&lt;&gt;0,VLOOKUP(I93,$A$1:$G$17,5),"")</f>
        <v>8863</v>
      </c>
      <c r="N93" s="4">
        <f>IF(VLOOKUP(I93,$A$1:$G$17,6)&lt;&gt;0,VLOOKUP(I93,$A$1:$G$17,6),"")</f>
        <v>8880</v>
      </c>
      <c r="O93" s="5">
        <f>IF(VLOOKUP(I93,$A$1:$G$17,7)&lt;&gt;0,VLOOKUP(I93,$A$1:$G$17,7),"")</f>
        <v>8884</v>
      </c>
    </row>
    <row r="94" spans="8:15" x14ac:dyDescent="0.25">
      <c r="H94" s="3" t="s">
        <v>2</v>
      </c>
      <c r="I94" s="14"/>
      <c r="J94" s="14"/>
      <c r="K94" s="14"/>
      <c r="L94" s="14"/>
      <c r="M94" s="14"/>
      <c r="N94" s="14"/>
      <c r="O94" s="15"/>
    </row>
    <row r="95" spans="8:15" ht="15.75" thickBot="1" x14ac:dyDescent="0.3">
      <c r="H95" s="6" t="s">
        <v>3</v>
      </c>
      <c r="I95" s="7">
        <f>I94</f>
        <v>0</v>
      </c>
      <c r="J95" s="7">
        <f>SUM(J94:O94)</f>
        <v>0</v>
      </c>
      <c r="K95" s="7"/>
      <c r="L95" s="7"/>
      <c r="M95" s="7"/>
      <c r="N95" s="7"/>
      <c r="O95" s="8"/>
    </row>
    <row r="96" spans="8:15" ht="16.5" thickTop="1" thickBot="1" x14ac:dyDescent="0.3">
      <c r="H96" s="9" t="s">
        <v>4</v>
      </c>
      <c r="I96" s="10">
        <f>I95-J95</f>
        <v>0</v>
      </c>
      <c r="J96" s="10"/>
      <c r="K96" s="10"/>
      <c r="L96" s="10"/>
      <c r="M96" s="10"/>
      <c r="N96" s="10"/>
      <c r="O96" s="11"/>
    </row>
    <row r="97" spans="8:15" ht="15.75" thickBot="1" x14ac:dyDescent="0.3">
      <c r="H97" s="12" t="s">
        <v>5</v>
      </c>
      <c r="I97" s="19"/>
      <c r="J97" s="20"/>
      <c r="K97" s="20"/>
      <c r="L97" s="20"/>
      <c r="M97" s="20"/>
      <c r="N97" s="20"/>
      <c r="O97" s="21"/>
    </row>
    <row r="98" spans="8:15" ht="15.75" thickBot="1" x14ac:dyDescent="0.3">
      <c r="H98" s="13"/>
      <c r="I98" s="13"/>
      <c r="J98" s="13"/>
      <c r="K98" s="13"/>
      <c r="L98" s="13"/>
      <c r="M98" s="13"/>
      <c r="N98" s="13"/>
      <c r="O98" s="13"/>
    </row>
    <row r="99" spans="8:15" x14ac:dyDescent="0.25">
      <c r="H99" s="1"/>
      <c r="I99" s="2" t="s">
        <v>0</v>
      </c>
      <c r="J99" s="16" t="s">
        <v>1</v>
      </c>
      <c r="K99" s="17"/>
      <c r="L99" s="17"/>
      <c r="M99" s="17"/>
      <c r="N99" s="17"/>
      <c r="O99" s="18"/>
    </row>
    <row r="100" spans="8:15" x14ac:dyDescent="0.25">
      <c r="H100" s="3"/>
      <c r="I100" s="4">
        <f>A15</f>
        <v>9133</v>
      </c>
      <c r="J100" s="4">
        <f>IF(VLOOKUP(I100,$A$1:$G$17,2)&lt;&gt;0,VLOOKUP(I100,$A$1:$G$17,2),"")</f>
        <v>8857</v>
      </c>
      <c r="K100" s="4">
        <f>IF(VLOOKUP(I100,$A$1:$G$17,3)&lt;&gt;0,VLOOKUP(I100,$A$1:$G$17,3),"")</f>
        <v>8864</v>
      </c>
      <c r="L100" s="4">
        <f>IF(VLOOKUP(I100,$A$1:$G$17,4)&lt;&gt;0,VLOOKUP(I100,$A$1:$G$17,4),"")</f>
        <v>8883</v>
      </c>
      <c r="M100" s="4" t="str">
        <f>IF(VLOOKUP(I100,$A$1:$G$17,5)&lt;&gt;0,VLOOKUP(I100,$A$1:$G$17,5),"")</f>
        <v/>
      </c>
      <c r="N100" s="4" t="str">
        <f>IF(VLOOKUP(I100,$A$1:$G$17,6)&lt;&gt;0,VLOOKUP(I100,$A$1:$G$17,6),"")</f>
        <v/>
      </c>
      <c r="O100" s="5" t="str">
        <f>IF(VLOOKUP(I100,$A$1:$G$17,7)&lt;&gt;0,VLOOKUP(I100,$A$1:$G$17,7),"")</f>
        <v/>
      </c>
    </row>
    <row r="101" spans="8:15" x14ac:dyDescent="0.25">
      <c r="H101" s="3" t="s">
        <v>2</v>
      </c>
      <c r="I101" s="14"/>
      <c r="J101" s="14"/>
      <c r="K101" s="14"/>
      <c r="L101" s="14"/>
      <c r="M101" s="14"/>
      <c r="N101" s="14"/>
      <c r="O101" s="15"/>
    </row>
    <row r="102" spans="8:15" ht="15.75" thickBot="1" x14ac:dyDescent="0.3">
      <c r="H102" s="6" t="s">
        <v>3</v>
      </c>
      <c r="I102" s="7">
        <f>I101</f>
        <v>0</v>
      </c>
      <c r="J102" s="7">
        <f>SUM(J101:O101)</f>
        <v>0</v>
      </c>
      <c r="K102" s="7"/>
      <c r="L102" s="7"/>
      <c r="M102" s="7"/>
      <c r="N102" s="7"/>
      <c r="O102" s="8"/>
    </row>
    <row r="103" spans="8:15" ht="16.5" thickTop="1" thickBot="1" x14ac:dyDescent="0.3">
      <c r="H103" s="9" t="s">
        <v>4</v>
      </c>
      <c r="I103" s="10">
        <f>I102-J102</f>
        <v>0</v>
      </c>
      <c r="J103" s="10"/>
      <c r="K103" s="10"/>
      <c r="L103" s="10"/>
      <c r="M103" s="10"/>
      <c r="N103" s="10"/>
      <c r="O103" s="11"/>
    </row>
    <row r="104" spans="8:15" ht="15.75" thickBot="1" x14ac:dyDescent="0.3">
      <c r="H104" s="12" t="s">
        <v>5</v>
      </c>
      <c r="I104" s="19"/>
      <c r="J104" s="20"/>
      <c r="K104" s="20"/>
      <c r="L104" s="20"/>
      <c r="M104" s="20"/>
      <c r="N104" s="20"/>
      <c r="O104" s="21"/>
    </row>
    <row r="105" spans="8:15" ht="15.75" thickBot="1" x14ac:dyDescent="0.3">
      <c r="H105" s="13"/>
      <c r="I105" s="13"/>
      <c r="J105" s="13"/>
      <c r="K105" s="13"/>
      <c r="L105" s="13"/>
      <c r="M105" s="13"/>
      <c r="N105" s="13"/>
      <c r="O105" s="13"/>
    </row>
    <row r="106" spans="8:15" x14ac:dyDescent="0.25">
      <c r="H106" s="1"/>
      <c r="I106" s="2" t="s">
        <v>0</v>
      </c>
      <c r="J106" s="16" t="s">
        <v>1</v>
      </c>
      <c r="K106" s="17"/>
      <c r="L106" s="17"/>
      <c r="M106" s="17"/>
      <c r="N106" s="17"/>
      <c r="O106" s="18"/>
    </row>
    <row r="107" spans="8:15" x14ac:dyDescent="0.25">
      <c r="H107" s="3"/>
      <c r="I107" s="4">
        <f>A16</f>
        <v>9134</v>
      </c>
      <c r="J107" s="4">
        <f>IF(VLOOKUP(I107,$A$1:$G$17,2)&lt;&gt;0,VLOOKUP(I107,$A$1:$G$17,2),"")</f>
        <v>8883</v>
      </c>
      <c r="K107" s="4">
        <f>IF(VLOOKUP(I107,$A$1:$G$17,3)&lt;&gt;0,VLOOKUP(I107,$A$1:$G$17,3),"")</f>
        <v>8875</v>
      </c>
      <c r="L107" s="4" t="str">
        <f>IF(VLOOKUP(I107,$A$1:$G$17,4)&lt;&gt;0,VLOOKUP(I107,$A$1:$G$17,4),"")</f>
        <v/>
      </c>
      <c r="M107" s="4" t="str">
        <f>IF(VLOOKUP(I107,$A$1:$G$17,5)&lt;&gt;0,VLOOKUP(I107,$A$1:$G$17,5),"")</f>
        <v/>
      </c>
      <c r="N107" s="4" t="str">
        <f>IF(VLOOKUP(I107,$A$1:$G$17,6)&lt;&gt;0,VLOOKUP(I107,$A$1:$G$17,6),"")</f>
        <v/>
      </c>
      <c r="O107" s="5" t="str">
        <f>IF(VLOOKUP(I107,$A$1:$G$17,7)&lt;&gt;0,VLOOKUP(I107,$A$1:$G$17,7),"")</f>
        <v/>
      </c>
    </row>
    <row r="108" spans="8:15" x14ac:dyDescent="0.25">
      <c r="H108" s="3" t="s">
        <v>2</v>
      </c>
      <c r="I108" s="14"/>
      <c r="J108" s="14"/>
      <c r="K108" s="14"/>
      <c r="L108" s="14"/>
      <c r="M108" s="14"/>
      <c r="N108" s="14"/>
      <c r="O108" s="15"/>
    </row>
    <row r="109" spans="8:15" ht="15.75" thickBot="1" x14ac:dyDescent="0.3">
      <c r="H109" s="6" t="s">
        <v>3</v>
      </c>
      <c r="I109" s="7">
        <f>I108</f>
        <v>0</v>
      </c>
      <c r="J109" s="7">
        <f>SUM(J108:O108)</f>
        <v>0</v>
      </c>
      <c r="K109" s="7"/>
      <c r="L109" s="7"/>
      <c r="M109" s="7"/>
      <c r="N109" s="7"/>
      <c r="O109" s="8"/>
    </row>
    <row r="110" spans="8:15" ht="16.5" thickTop="1" thickBot="1" x14ac:dyDescent="0.3">
      <c r="H110" s="9" t="s">
        <v>4</v>
      </c>
      <c r="I110" s="10">
        <f>I109-J109</f>
        <v>0</v>
      </c>
      <c r="J110" s="10"/>
      <c r="K110" s="10"/>
      <c r="L110" s="10"/>
      <c r="M110" s="10"/>
      <c r="N110" s="10"/>
      <c r="O110" s="11"/>
    </row>
    <row r="111" spans="8:15" ht="15.75" thickBot="1" x14ac:dyDescent="0.3">
      <c r="H111" s="12" t="s">
        <v>5</v>
      </c>
      <c r="I111" s="19"/>
      <c r="J111" s="20"/>
      <c r="K111" s="20"/>
      <c r="L111" s="20"/>
      <c r="M111" s="20"/>
      <c r="N111" s="20"/>
      <c r="O111" s="21"/>
    </row>
    <row r="112" spans="8:15" ht="15.75" thickBot="1" x14ac:dyDescent="0.3">
      <c r="H112" s="13"/>
      <c r="I112" s="13"/>
      <c r="J112" s="13"/>
      <c r="K112" s="13"/>
      <c r="L112" s="13"/>
      <c r="M112" s="13"/>
      <c r="N112" s="13"/>
      <c r="O112" s="13"/>
    </row>
    <row r="113" spans="8:15" x14ac:dyDescent="0.25">
      <c r="H113" s="1"/>
      <c r="I113" s="2" t="s">
        <v>0</v>
      </c>
      <c r="J113" s="16" t="s">
        <v>1</v>
      </c>
      <c r="K113" s="17"/>
      <c r="L113" s="17"/>
      <c r="M113" s="17"/>
      <c r="N113" s="17"/>
      <c r="O113" s="18"/>
    </row>
    <row r="114" spans="8:15" x14ac:dyDescent="0.25">
      <c r="H114" s="3"/>
      <c r="I114" s="4">
        <f>A17</f>
        <v>9135</v>
      </c>
      <c r="J114" s="4">
        <f>IF(VLOOKUP(I114,$A$1:$G$17,2)&lt;&gt;0,VLOOKUP(I114,$A$1:$G$17,2),"")</f>
        <v>8887</v>
      </c>
      <c r="K114" s="4">
        <f>IF(VLOOKUP(I114,$A$1:$G$17,3)&lt;&gt;0,VLOOKUP(I114,$A$1:$G$17,3),"")</f>
        <v>8863</v>
      </c>
      <c r="L114" s="4" t="str">
        <f>IF(VLOOKUP(I114,$A$1:$G$17,4)&lt;&gt;0,VLOOKUP(I114,$A$1:$G$17,4),"")</f>
        <v xml:space="preserve"> </v>
      </c>
      <c r="M114" s="4" t="str">
        <f>IF(VLOOKUP(I114,$A$1:$G$17,5)&lt;&gt;0,VLOOKUP(I114,$A$1:$G$17,5),"")</f>
        <v/>
      </c>
      <c r="N114" s="4" t="str">
        <f>IF(VLOOKUP(I114,$A$1:$G$17,6)&lt;&gt;0,VLOOKUP(I114,$A$1:$G$17,6),"")</f>
        <v/>
      </c>
      <c r="O114" s="5" t="str">
        <f>IF(VLOOKUP(I114,$A$1:$G$17,7)&lt;&gt;0,VLOOKUP(I114,$A$1:$G$17,7),"")</f>
        <v/>
      </c>
    </row>
    <row r="115" spans="8:15" x14ac:dyDescent="0.25">
      <c r="H115" s="3" t="s">
        <v>2</v>
      </c>
      <c r="I115" s="14"/>
      <c r="J115" s="14"/>
      <c r="K115" s="14"/>
      <c r="L115" s="14"/>
      <c r="M115" s="14"/>
      <c r="N115" s="14"/>
      <c r="O115" s="15"/>
    </row>
    <row r="116" spans="8:15" ht="15.75" thickBot="1" x14ac:dyDescent="0.3">
      <c r="H116" s="6" t="s">
        <v>3</v>
      </c>
      <c r="I116" s="7">
        <f>I115</f>
        <v>0</v>
      </c>
      <c r="J116" s="7">
        <f>SUM(J115:O115)</f>
        <v>0</v>
      </c>
      <c r="K116" s="7"/>
      <c r="L116" s="7"/>
      <c r="M116" s="7"/>
      <c r="N116" s="7"/>
      <c r="O116" s="8"/>
    </row>
    <row r="117" spans="8:15" ht="16.5" thickTop="1" thickBot="1" x14ac:dyDescent="0.3">
      <c r="H117" s="9" t="s">
        <v>4</v>
      </c>
      <c r="I117" s="10">
        <f>I116-J116</f>
        <v>0</v>
      </c>
      <c r="J117" s="10"/>
      <c r="K117" s="10"/>
      <c r="L117" s="10"/>
      <c r="M117" s="10"/>
      <c r="N117" s="10"/>
      <c r="O117" s="11"/>
    </row>
    <row r="118" spans="8:15" ht="15.75" thickBot="1" x14ac:dyDescent="0.3">
      <c r="H118" s="12" t="s">
        <v>5</v>
      </c>
      <c r="I118" s="19"/>
      <c r="J118" s="20"/>
      <c r="K118" s="20"/>
      <c r="L118" s="20"/>
      <c r="M118" s="20"/>
      <c r="N118" s="20"/>
      <c r="O118" s="21"/>
    </row>
    <row r="119" spans="8:15" ht="15.75" thickBot="1" x14ac:dyDescent="0.3">
      <c r="H119" s="13"/>
      <c r="I119" s="13"/>
      <c r="J119" s="13"/>
      <c r="K119" s="13"/>
      <c r="L119" s="13"/>
      <c r="M119" s="13"/>
      <c r="N119" s="13"/>
      <c r="O119" s="13"/>
    </row>
    <row r="120" spans="8:15" x14ac:dyDescent="0.25">
      <c r="H120" s="1"/>
      <c r="I120" s="2" t="s">
        <v>0</v>
      </c>
      <c r="J120" s="16" t="s">
        <v>1</v>
      </c>
      <c r="K120" s="17"/>
      <c r="L120" s="17"/>
      <c r="M120" s="17"/>
      <c r="N120" s="17"/>
      <c r="O120" s="18"/>
    </row>
    <row r="121" spans="8:15" x14ac:dyDescent="0.25">
      <c r="H121" s="3"/>
      <c r="I121" s="4">
        <f>A18</f>
        <v>9136</v>
      </c>
      <c r="J121" s="4">
        <f>IF(VLOOKUP(I121,$A$1:$G$18,2)&lt;&gt;0,VLOOKUP(I121,$A$1:$G$18,2),"")</f>
        <v>8885</v>
      </c>
      <c r="K121" s="4" t="str">
        <f>IF(VLOOKUP(I121,$A$1:$G$18,3)&lt;&gt;0,VLOOKUP(I121,$A$1:$G$18,3),"")</f>
        <v/>
      </c>
      <c r="L121" s="4" t="str">
        <f>IF(VLOOKUP(I121,$A$1:$G$18,4)&lt;&gt;0,VLOOKUP(I121,$A$1:$G$18,4),"")</f>
        <v/>
      </c>
      <c r="M121" s="4" t="str">
        <f>IF(VLOOKUP(I121,$A$1:$G$18,5)&lt;&gt;0,VLOOKUP(I121,$A$1:$G$18,5),"")</f>
        <v/>
      </c>
      <c r="N121" s="4" t="str">
        <f>IF(VLOOKUP(I121,$A$1:$G$18,6)&lt;&gt;0,VLOOKUP(I121,$A$1:$G$18,6),"")</f>
        <v/>
      </c>
      <c r="O121" s="5" t="str">
        <f>IF(VLOOKUP(I121,$A$1:$G$18,6)&lt;&gt;0,VLOOKUP(I121,$A$1:$G$18,6),"")</f>
        <v/>
      </c>
    </row>
    <row r="122" spans="8:15" x14ac:dyDescent="0.25">
      <c r="H122" s="3" t="s">
        <v>2</v>
      </c>
      <c r="I122" s="14"/>
      <c r="J122" s="14"/>
      <c r="K122" s="14"/>
      <c r="L122" s="14"/>
      <c r="M122" s="14"/>
      <c r="N122" s="14"/>
      <c r="O122" s="15"/>
    </row>
    <row r="123" spans="8:15" ht="15.75" thickBot="1" x14ac:dyDescent="0.3">
      <c r="H123" s="6" t="s">
        <v>3</v>
      </c>
      <c r="I123" s="7">
        <f>I122</f>
        <v>0</v>
      </c>
      <c r="J123" s="7">
        <f>SUM(J122:O122)</f>
        <v>0</v>
      </c>
      <c r="K123" s="7"/>
      <c r="L123" s="7"/>
      <c r="M123" s="7"/>
      <c r="N123" s="7"/>
      <c r="O123" s="8"/>
    </row>
    <row r="124" spans="8:15" ht="16.5" thickTop="1" thickBot="1" x14ac:dyDescent="0.3">
      <c r="H124" s="9" t="s">
        <v>4</v>
      </c>
      <c r="I124" s="10">
        <f>I123-J123</f>
        <v>0</v>
      </c>
      <c r="J124" s="10"/>
      <c r="K124" s="10"/>
      <c r="L124" s="10"/>
      <c r="M124" s="10"/>
      <c r="N124" s="10"/>
      <c r="O124" s="11"/>
    </row>
    <row r="125" spans="8:15" ht="15.75" thickBot="1" x14ac:dyDescent="0.3">
      <c r="H125" s="12" t="s">
        <v>5</v>
      </c>
      <c r="I125" s="19"/>
      <c r="J125" s="20"/>
      <c r="K125" s="20"/>
      <c r="L125" s="20"/>
      <c r="M125" s="20"/>
      <c r="N125" s="20"/>
      <c r="O125" s="21"/>
    </row>
  </sheetData>
  <sheetProtection password="9563" sheet="1" objects="1" scenarios="1"/>
  <mergeCells count="36">
    <mergeCell ref="J106:O106"/>
    <mergeCell ref="I111:O111"/>
    <mergeCell ref="J113:O113"/>
    <mergeCell ref="I118:O118"/>
    <mergeCell ref="J85:O85"/>
    <mergeCell ref="I90:O90"/>
    <mergeCell ref="J92:O92"/>
    <mergeCell ref="I97:O97"/>
    <mergeCell ref="J99:O99"/>
    <mergeCell ref="I104:O104"/>
    <mergeCell ref="J64:O64"/>
    <mergeCell ref="I69:O69"/>
    <mergeCell ref="J71:O71"/>
    <mergeCell ref="I76:O76"/>
    <mergeCell ref="J78:O78"/>
    <mergeCell ref="I48:O48"/>
    <mergeCell ref="J50:O50"/>
    <mergeCell ref="I55:O55"/>
    <mergeCell ref="J57:O57"/>
    <mergeCell ref="I62:O62"/>
    <mergeCell ref="J120:O120"/>
    <mergeCell ref="I125:O125"/>
    <mergeCell ref="I41:O41"/>
    <mergeCell ref="J1:O1"/>
    <mergeCell ref="J8:O8"/>
    <mergeCell ref="I6:O6"/>
    <mergeCell ref="I13:O13"/>
    <mergeCell ref="J15:O15"/>
    <mergeCell ref="I20:O20"/>
    <mergeCell ref="J22:O22"/>
    <mergeCell ref="I27:O27"/>
    <mergeCell ref="J29:O29"/>
    <mergeCell ref="I34:O34"/>
    <mergeCell ref="J36:O36"/>
    <mergeCell ref="I83:O83"/>
    <mergeCell ref="J43:O4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 Sheet</vt:lpstr>
      <vt:lpstr>From To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Kinley Graham</dc:creator>
  <cp:lastModifiedBy>Ann Kenney</cp:lastModifiedBy>
  <cp:lastPrinted>2012-04-26T17:52:13Z</cp:lastPrinted>
  <dcterms:created xsi:type="dcterms:W3CDTF">2012-03-07T16:41:28Z</dcterms:created>
  <dcterms:modified xsi:type="dcterms:W3CDTF">2012-04-26T18:12:45Z</dcterms:modified>
</cp:coreProperties>
</file>